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18D6438-A746-4423-A321-C28A230C1E91}" xr6:coauthVersionLast="45" xr6:coauthVersionMax="45" xr10:uidLastSave="{00000000-0000-0000-0000-000000000000}"/>
  <bookViews>
    <workbookView xWindow="-120" yWindow="-120" windowWidth="29040" windowHeight="15840" xr2:uid="{F5D32B47-02CF-4661-98F7-F4621E67A7B5}"/>
  </bookViews>
  <sheets>
    <sheet name="入院相談記録表" sheetId="1" r:id="rId1"/>
  </sheets>
  <definedNames>
    <definedName name="_xlnm.Print_Area" localSheetId="0">入院相談記録表!$A$2:$X$31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3" i="1" l="1"/>
  <c r="U143" i="1"/>
  <c r="R143" i="1"/>
  <c r="P143" i="1"/>
  <c r="H143" i="1"/>
  <c r="J142" i="1"/>
  <c r="U142" i="1" s="1"/>
  <c r="U138" i="1"/>
  <c r="N138" i="1"/>
  <c r="G138" i="1"/>
  <c r="Q137" i="1"/>
  <c r="N137" i="1"/>
  <c r="L137" i="1"/>
  <c r="J137" i="1"/>
  <c r="I137" i="1"/>
  <c r="K137" i="1" s="1"/>
  <c r="H137" i="1"/>
  <c r="G137" i="1"/>
  <c r="N136" i="1"/>
  <c r="M136" i="1"/>
  <c r="H136" i="1"/>
  <c r="U136" i="1" s="1"/>
  <c r="G136" i="1"/>
  <c r="M134" i="1"/>
  <c r="H134" i="1"/>
  <c r="U134" i="1" s="1"/>
  <c r="G134" i="1"/>
  <c r="K133" i="1"/>
  <c r="H133" i="1"/>
  <c r="G133" i="1"/>
  <c r="P132" i="1"/>
  <c r="J132" i="1"/>
  <c r="I132" i="1"/>
  <c r="P131" i="1"/>
  <c r="J131" i="1"/>
  <c r="I131" i="1"/>
  <c r="P130" i="1"/>
  <c r="J130" i="1"/>
  <c r="I130" i="1"/>
  <c r="V129" i="1"/>
  <c r="M129" i="1"/>
  <c r="L129" i="1"/>
  <c r="H129" i="1"/>
  <c r="G129" i="1"/>
  <c r="N121" i="1"/>
  <c r="U119" i="1"/>
  <c r="W28" i="1"/>
  <c r="U28" i="1"/>
  <c r="R28" i="1"/>
  <c r="P28" i="1"/>
  <c r="H28" i="1"/>
  <c r="J27" i="1"/>
  <c r="U27" i="1" s="1"/>
  <c r="U23" i="1"/>
  <c r="N23" i="1"/>
  <c r="G23" i="1"/>
  <c r="Q22" i="1"/>
  <c r="N22" i="1"/>
  <c r="L22" i="1"/>
  <c r="J22" i="1"/>
  <c r="H22" i="1"/>
  <c r="G22" i="1"/>
  <c r="I22" i="1" s="1"/>
  <c r="K22" i="1" s="1"/>
  <c r="U21" i="1"/>
  <c r="N21" i="1"/>
  <c r="M21" i="1"/>
  <c r="H21" i="1"/>
  <c r="G21" i="1"/>
  <c r="M19" i="1"/>
  <c r="H19" i="1"/>
  <c r="N19" i="1" s="1"/>
  <c r="G19" i="1"/>
  <c r="K18" i="1"/>
  <c r="H18" i="1"/>
  <c r="G18" i="1"/>
  <c r="P17" i="1"/>
  <c r="J17" i="1"/>
  <c r="I17" i="1"/>
  <c r="P16" i="1"/>
  <c r="J16" i="1"/>
  <c r="I16" i="1"/>
  <c r="P15" i="1"/>
  <c r="J15" i="1"/>
  <c r="I15" i="1"/>
  <c r="V14" i="1"/>
  <c r="M14" i="1"/>
  <c r="L14" i="1"/>
  <c r="H14" i="1"/>
  <c r="G14" i="1"/>
  <c r="N6" i="1"/>
  <c r="U4" i="1"/>
  <c r="E118" i="1"/>
  <c r="E3" i="1"/>
  <c r="U19" i="1" l="1"/>
  <c r="L27" i="1"/>
  <c r="N134" i="1"/>
  <c r="L142" i="1"/>
</calcChain>
</file>

<file path=xl/sharedStrings.xml><?xml version="1.0" encoding="utf-8"?>
<sst xmlns="http://schemas.openxmlformats.org/spreadsheetml/2006/main" count="164" uniqueCount="65">
  <si>
    <t>熊本光洋台病院　地域連携室　宛</t>
    <rPh sb="0" eb="7">
      <t>クマモトコウヨウダイビョウイン</t>
    </rPh>
    <rPh sb="8" eb="10">
      <t>チイキ</t>
    </rPh>
    <rPh sb="10" eb="12">
      <t>レンケイ</t>
    </rPh>
    <rPh sb="12" eb="13">
      <t>シツ</t>
    </rPh>
    <rPh sb="14" eb="15">
      <t>アテ</t>
    </rPh>
    <phoneticPr fontId="2"/>
  </si>
  <si>
    <t>TEL：０９６４－２８－６０００　FAX：０９６４-２８-６０１７</t>
    <phoneticPr fontId="2"/>
  </si>
  <si>
    <t>入所相談記録表</t>
    <rPh sb="0" eb="2">
      <t>ニュウショ</t>
    </rPh>
    <rPh sb="2" eb="4">
      <t>ソウダン</t>
    </rPh>
    <rPh sb="4" eb="6">
      <t>キロク</t>
    </rPh>
    <rPh sb="6" eb="7">
      <t>ヒョウ</t>
    </rPh>
    <phoneticPr fontId="2"/>
  </si>
  <si>
    <t>相談日：</t>
    <rPh sb="0" eb="3">
      <t>ソウダンビ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</si>
  <si>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</si>
  <si>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</si>
  <si>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</si>
  <si>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</si>
  <si>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基本情報</t>
    <rPh sb="0" eb="2">
      <t>キホン</t>
    </rPh>
    <rPh sb="2" eb="4">
      <t>ジョウホウ</t>
    </rPh>
    <phoneticPr fontId="2"/>
  </si>
  <si>
    <t>フリガナ</t>
    <phoneticPr fontId="2"/>
  </si>
  <si>
    <t>性別選択</t>
  </si>
  <si>
    <t>生年月日</t>
    <rPh sb="0" eb="2">
      <t>セイネン</t>
    </rPh>
    <rPh sb="2" eb="4">
      <t>ガッピ</t>
    </rPh>
    <phoneticPr fontId="2"/>
  </si>
  <si>
    <t>患者氏名</t>
    <rPh sb="0" eb="2">
      <t>カンジャ</t>
    </rPh>
    <rPh sb="2" eb="4">
      <t>シメイ</t>
    </rPh>
    <phoneticPr fontId="2"/>
  </si>
  <si>
    <t>様</t>
    <rPh sb="0" eb="1">
      <t>サマ</t>
    </rPh>
    <phoneticPr fontId="2"/>
  </si>
  <si>
    <t>（</t>
    <phoneticPr fontId="2"/>
  </si>
  <si>
    <t>歳）</t>
    <rPh sb="0" eb="1">
      <t>サイ</t>
    </rPh>
    <phoneticPr fontId="2"/>
  </si>
  <si>
    <t>患者住所</t>
    <rPh sb="0" eb="2">
      <t>カンジャ</t>
    </rPh>
    <rPh sb="2" eb="4">
      <t>ジュウショ</t>
    </rPh>
    <phoneticPr fontId="2"/>
  </si>
  <si>
    <t>医療保険</t>
    <rPh sb="0" eb="2">
      <t>イリョウ</t>
    </rPh>
    <rPh sb="2" eb="4">
      <t>ホケン</t>
    </rPh>
    <phoneticPr fontId="2"/>
  </si>
  <si>
    <t>選択</t>
  </si>
  <si>
    <t>介護保険</t>
    <rPh sb="0" eb="2">
      <t>カイゴ</t>
    </rPh>
    <rPh sb="2" eb="4">
      <t>ホケン</t>
    </rPh>
    <phoneticPr fontId="2"/>
  </si>
  <si>
    <t>障害手帳</t>
    <rPh sb="0" eb="2">
      <t>ショウガイ</t>
    </rPh>
    <rPh sb="2" eb="4">
      <t>テチョウ</t>
    </rPh>
    <phoneticPr fontId="2"/>
  </si>
  <si>
    <t>種</t>
    <rPh sb="0" eb="1">
      <t>シュ</t>
    </rPh>
    <phoneticPr fontId="2"/>
  </si>
  <si>
    <t>級）、障害部位（</t>
    <rPh sb="0" eb="1">
      <t>キュウ</t>
    </rPh>
    <rPh sb="3" eb="5">
      <t>ショウガイ</t>
    </rPh>
    <rPh sb="5" eb="7">
      <t>ブイ</t>
    </rPh>
    <phoneticPr fontId="2"/>
  </si>
  <si>
    <t>）</t>
    <phoneticPr fontId="2"/>
  </si>
  <si>
    <t>キーパーソン</t>
    <phoneticPr fontId="2"/>
  </si>
  <si>
    <t>続柄</t>
    <rPh sb="0" eb="2">
      <t>ゾクガラ</t>
    </rPh>
    <phoneticPr fontId="2"/>
  </si>
  <si>
    <t>電話番号</t>
    <rPh sb="0" eb="4">
      <t>デンワバンゴウ</t>
    </rPh>
    <phoneticPr fontId="2"/>
  </si>
  <si>
    <t>携帯電話</t>
    <rPh sb="0" eb="4">
      <t>ケイタイデンワ</t>
    </rPh>
    <phoneticPr fontId="2"/>
  </si>
  <si>
    <t>相談者</t>
    <rPh sb="0" eb="3">
      <t>ソウダンシャ</t>
    </rPh>
    <phoneticPr fontId="2"/>
  </si>
  <si>
    <t>施設名</t>
    <rPh sb="0" eb="2">
      <t>シセツ</t>
    </rPh>
    <rPh sb="2" eb="3">
      <t>メイ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</si>
  <si>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</si>
  <si>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</si>
  <si>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利用者情報</t>
    <rPh sb="0" eb="3">
      <t>リヨウシャ</t>
    </rPh>
    <rPh sb="3" eb="5">
      <t>ジョウホウ</t>
    </rPh>
    <phoneticPr fontId="2"/>
  </si>
  <si>
    <t>入院(所)先</t>
    <rPh sb="0" eb="2">
      <t>ニュウイン</t>
    </rPh>
    <rPh sb="3" eb="4">
      <t>ショ</t>
    </rPh>
    <rPh sb="5" eb="6">
      <t>サキ</t>
    </rPh>
    <phoneticPr fontId="2"/>
  </si>
  <si>
    <t>入院(所)先：</t>
    <rPh sb="0" eb="2">
      <t>ニュウイン</t>
    </rPh>
    <rPh sb="3" eb="4">
      <t>ショ</t>
    </rPh>
    <rPh sb="5" eb="6">
      <t>サキ</t>
    </rPh>
    <phoneticPr fontId="2"/>
  </si>
  <si>
    <t>入院年月日：</t>
    <rPh sb="0" eb="5">
      <t>ニュウインネンガッピ</t>
    </rPh>
    <phoneticPr fontId="2"/>
  </si>
  <si>
    <t>〜</t>
    <phoneticPr fontId="2"/>
  </si>
  <si>
    <t>主病名</t>
    <rPh sb="0" eb="1">
      <t>シュ</t>
    </rPh>
    <rPh sb="1" eb="3">
      <t>ビョウメイ</t>
    </rPh>
    <phoneticPr fontId="2"/>
  </si>
  <si>
    <t>麻痺</t>
    <rPh sb="0" eb="2">
      <t>マヒ</t>
    </rPh>
    <phoneticPr fontId="2"/>
  </si>
  <si>
    <t>歩行</t>
    <rPh sb="0" eb="2">
      <t>ホコウ</t>
    </rPh>
    <phoneticPr fontId="2"/>
  </si>
  <si>
    <t>排泄</t>
    <rPh sb="0" eb="2">
      <t>ハイセツ</t>
    </rPh>
    <phoneticPr fontId="2"/>
  </si>
  <si>
    <t>食事</t>
    <rPh sb="0" eb="2">
      <t>ショクジ</t>
    </rPh>
    <phoneticPr fontId="2"/>
  </si>
  <si>
    <t>嚥下障害</t>
    <rPh sb="0" eb="2">
      <t>エンゲ</t>
    </rPh>
    <rPh sb="2" eb="4">
      <t>ショウガイ</t>
    </rPh>
    <phoneticPr fontId="2"/>
  </si>
  <si>
    <t>経管栄養</t>
    <rPh sb="0" eb="4">
      <t>ケイカンエイヨウ</t>
    </rPh>
    <phoneticPr fontId="2"/>
  </si>
  <si>
    <t>認知症</t>
    <rPh sb="0" eb="3">
      <t>ニンチショウ</t>
    </rPh>
    <phoneticPr fontId="2"/>
  </si>
  <si>
    <t>気管切開</t>
    <rPh sb="0" eb="2">
      <t>キカン</t>
    </rPh>
    <rPh sb="2" eb="4">
      <t>セッカイ</t>
    </rPh>
    <phoneticPr fontId="2"/>
  </si>
  <si>
    <t>喀痰吸引</t>
    <rPh sb="0" eb="2">
      <t>カクタン</t>
    </rPh>
    <rPh sb="2" eb="4">
      <t>キュウイン</t>
    </rPh>
    <phoneticPr fontId="2"/>
  </si>
  <si>
    <t>酸素</t>
    <rPh sb="0" eb="2">
      <t>サンソ</t>
    </rPh>
    <phoneticPr fontId="2"/>
  </si>
  <si>
    <t>褥瘡</t>
    <rPh sb="0" eb="2">
      <t>ジョクソウ</t>
    </rPh>
    <phoneticPr fontId="2"/>
  </si>
  <si>
    <t>転入理由</t>
    <rPh sb="0" eb="2">
      <t>テンニュウ</t>
    </rPh>
    <rPh sb="2" eb="4">
      <t>リユウ</t>
    </rPh>
    <phoneticPr fontId="2"/>
  </si>
  <si>
    <t>他科受診必要性</t>
    <rPh sb="0" eb="2">
      <t>タカ</t>
    </rPh>
    <rPh sb="2" eb="4">
      <t>ジュシン</t>
    </rPh>
    <rPh sb="4" eb="7">
      <t>ヒツヨウセイ</t>
    </rPh>
    <phoneticPr fontId="2"/>
  </si>
  <si>
    <t>【</t>
    <phoneticPr fontId="2"/>
  </si>
  <si>
    <t>科</t>
    <rPh sb="0" eb="1">
      <t>カ</t>
    </rPh>
    <phoneticPr fontId="2"/>
  </si>
  <si>
    <t>回/月、</t>
    <rPh sb="0" eb="1">
      <t>カイ</t>
    </rPh>
    <rPh sb="2" eb="3">
      <t>ツキ</t>
    </rPh>
    <phoneticPr fontId="2"/>
  </si>
  <si>
    <t>回/月</t>
    <rPh sb="0" eb="1">
      <t>カイ</t>
    </rPh>
    <rPh sb="2" eb="3">
      <t>ツキ</t>
    </rPh>
    <phoneticPr fontId="2"/>
  </si>
  <si>
    <t>】</t>
    <phoneticPr fontId="2"/>
  </si>
  <si>
    <t>家族の希望</t>
    <rPh sb="0" eb="2">
      <t>カゾク</t>
    </rPh>
    <rPh sb="3" eb="5">
      <t>キボウ</t>
    </rPh>
    <phoneticPr fontId="2"/>
  </si>
  <si>
    <t>急変時</t>
    <rPh sb="0" eb="2">
      <t>キュウヘン</t>
    </rPh>
    <rPh sb="2" eb="3">
      <t>ジ</t>
    </rPh>
    <phoneticPr fontId="2"/>
  </si>
  <si>
    <t>治療終了時</t>
    <rPh sb="0" eb="2">
      <t>チリョウ</t>
    </rPh>
    <rPh sb="2" eb="5">
      <t>シュウリョウジ</t>
    </rPh>
    <phoneticPr fontId="2"/>
  </si>
  <si>
    <t>これまでの経緯・家族関係等</t>
    <rPh sb="5" eb="7">
      <t>ケイイ</t>
    </rPh>
    <rPh sb="8" eb="10">
      <t>カゾク</t>
    </rPh>
    <rPh sb="10" eb="12">
      <t>カンケイ</t>
    </rPh>
    <rPh sb="12" eb="13">
      <t>ナド</t>
    </rPh>
    <phoneticPr fontId="2"/>
  </si>
  <si>
    <t>※診療情報提供書や看護サマリーを添付（後日でも）お願い致します。</t>
    <rPh sb="1" eb="8">
      <t>シンリョウジョウホウテイキョウショ</t>
    </rPh>
    <rPh sb="9" eb="11">
      <t>カンゴ</t>
    </rPh>
    <rPh sb="16" eb="18">
      <t>テンプ</t>
    </rPh>
    <rPh sb="19" eb="21">
      <t>ゴジツ</t>
    </rPh>
    <rPh sb="25" eb="26">
      <t>ネガイ</t>
    </rPh>
    <rPh sb="27" eb="28">
      <t>タ</t>
    </rPh>
    <phoneticPr fontId="2"/>
  </si>
  <si>
    <t>入院相談記録表</t>
    <rPh sb="0" eb="2">
      <t>ニュウイン</t>
    </rPh>
    <rPh sb="2" eb="4">
      <t>ソウダン</t>
    </rPh>
    <rPh sb="4" eb="6">
      <t>キロク</t>
    </rPh>
    <rPh sb="6" eb="7">
      <t>ヒョウ</t>
    </rPh>
    <phoneticPr fontId="2"/>
  </si>
  <si>
    <t>依頼：</t>
    <rPh sb="0" eb="2">
      <t>イライ</t>
    </rPh>
    <phoneticPr fontId="2"/>
  </si>
  <si>
    <t>診療情報提供書</t>
    <rPh sb="0" eb="7">
      <t>シンリョウジョウホウテイキョウショ</t>
    </rPh>
    <phoneticPr fontId="2"/>
  </si>
  <si>
    <t>看護サマリー</t>
    <rPh sb="0" eb="2">
      <t>カンゴ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</si>
</sst>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m&quot;月&quot;dd&quot;日&quot;;@"/>
    <numFmt numFmtId="177" formatCode="[$-411]ge\.m\.d;@"/>
    <numFmt numFmtId="178" formatCode="[$-411]gggee&quot;年&quot;mm&quot;月&quot;d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top" textRotation="255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6" xfId="0" applyNumberFormat="1" applyFont="1" applyBorder="1" applyAlignment="1" applyProtection="1">
      <alignment horizontal="center" vertical="center"/>
      <protection locked="0"/>
    </xf>
    <xf numFmtId="176" fontId="1" fillId="0" borderId="7" xfId="0" applyNumberFormat="1" applyFont="1" applyBorder="1" applyAlignment="1" applyProtection="1">
      <alignment horizontal="center" vertical="center"/>
      <protection locked="0"/>
    </xf>
    <xf numFmtId="176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7" xfId="0" applyFont="1" applyBorder="1" applyAlignment="1" applyProtection="1">
      <alignment horizontal="left" vertical="center" indent="1"/>
      <protection locked="0"/>
    </xf>
    <xf numFmtId="177" fontId="1" fillId="0" borderId="7" xfId="0" applyNumberFormat="1" applyFont="1" applyBorder="1" applyAlignment="1" applyProtection="1">
      <alignment horizontal="left" vertical="center" indent="1"/>
      <protection locked="0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>
      <alignment vertical="center"/>
    </xf>
    <xf numFmtId="0" fontId="1" fillId="0" borderId="4" xfId="0" applyFont="1" applyBorder="1" applyProtection="1">
      <alignment vertical="center"/>
      <protection locked="0"/>
    </xf>
    <xf numFmtId="0" fontId="1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78" fontId="1" fillId="0" borderId="3" xfId="0" applyNumberFormat="1" applyFont="1" applyBorder="1" applyAlignment="1" applyProtection="1">
      <alignment horizontal="center" vertical="center"/>
      <protection locked="0"/>
    </xf>
    <xf numFmtId="178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102212</xdr:colOff>
      <xdr:row>2</xdr:row>
      <xdr:rowOff>28575</xdr:rowOff>
    </xdr:from>
    <xdr:ext cx="4510466" cy="32573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9B7EB62-1CB2-4E49-AC56-4E20CE2EAED6}"/>
            </a:ext>
          </a:extLst>
        </xdr:cNvPr>
        <xdr:cNvSpPr/>
      </xdr:nvSpPr>
      <xdr:spPr>
        <a:xfrm>
          <a:off x="7646012" y="771525"/>
          <a:ext cx="4510466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400" b="1" cap="none" spc="0">
              <a:ln w="0"/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※【</a:t>
          </a:r>
          <a:r>
            <a:rPr lang="ja-JP" altLang="en-US" sz="1400" b="1" cap="none" spc="0">
              <a:ln w="0"/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</a:t>
          </a:r>
          <a:r>
            <a:rPr lang="en-US" altLang="ja-JP" sz="1400" b="1" cap="none" spc="0">
              <a:ln w="0"/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lang="ja-JP" altLang="en-US" sz="1400" b="1" cap="none" spc="0">
              <a:ln w="0"/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をクリックするとリストが表示されます。</a:t>
          </a:r>
          <a:endParaRPr lang="en-US" altLang="ja-JP" sz="1400" b="1" cap="none" spc="0">
            <a:ln w="0"/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oneCellAnchor>
  <xdr:oneCellAnchor>
    <xdr:from>
      <xdr:col>0</xdr:col>
      <xdr:colOff>28575</xdr:colOff>
      <xdr:row>12</xdr:row>
      <xdr:rowOff>247651</xdr:rowOff>
    </xdr:from>
    <xdr:ext cx="247649" cy="447674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E6B3FFA-1F73-44E4-B6F1-7587AEFC60B6}"/>
            </a:ext>
          </a:extLst>
        </xdr:cNvPr>
        <xdr:cNvSpPr/>
      </xdr:nvSpPr>
      <xdr:spPr>
        <a:xfrm>
          <a:off x="28575" y="4705351"/>
          <a:ext cx="247649" cy="4476749"/>
        </a:xfrm>
        <a:prstGeom prst="rect">
          <a:avLst/>
        </a:prstGeom>
        <a:noFill/>
      </xdr:spPr>
      <xdr:txBody>
        <a:bodyPr vert="wordArtVertRtl" wrap="square" lIns="0" tIns="45720" rIns="0" bIns="45720" anchor="ctr" anchorCtr="0">
          <a:noAutofit/>
        </a:bodyPr>
        <a:lstStyle/>
        <a:p>
          <a:pPr algn="ctr"/>
          <a:r>
            <a:rPr lang="en-US" altLang="ja-JP" sz="1200" b="1" cap="none" spc="0">
              <a:ln w="0"/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※【</a:t>
          </a:r>
          <a:r>
            <a:rPr lang="ja-JP" altLang="en-US" sz="1200" b="1" cap="none" spc="0">
              <a:ln w="0"/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</a:t>
          </a:r>
          <a:r>
            <a:rPr lang="en-US" altLang="ja-JP" sz="1200" b="1" cap="none" spc="0">
              <a:ln w="0"/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lang="ja-JP" altLang="en-US" sz="1200" b="1" cap="none" spc="0">
              <a:ln w="0"/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後の内容次第では、次の質問が表示されます。</a:t>
          </a:r>
          <a:endParaRPr lang="en-US" altLang="ja-JP" sz="1200" b="1" cap="none" spc="0">
            <a:ln w="0"/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CCA6-2D3F-4351-A35D-87F3C6121AD3}">
  <sheetPr codeName="Sheet1"/>
  <dimension ref="A1:X146"/>
  <sheetViews>
    <sheetView tabSelected="1" zoomScaleNormal="100" workbookViewId="0">
      <selection activeCell="J2" sqref="J2"/>
    </sheetView>
  </sheetViews>
  <sheetFormatPr defaultColWidth="4.125" defaultRowHeight="29.25" customHeight="1" x14ac:dyDescent="0.4"/>
  <cols>
    <col min="1" max="16384" width="4.125" style="2"/>
  </cols>
  <sheetData>
    <row r="1" spans="1:24" ht="29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L1" s="3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9.25" customHeight="1" x14ac:dyDescent="0.4">
      <c r="A2" s="4" t="s">
        <v>2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6" t="s">
        <v>3</v>
      </c>
      <c r="O2" s="6"/>
      <c r="P2" s="6"/>
      <c r="Q2" s="7" t="s">
        <v>4</v>
      </c>
      <c r="R2" s="7"/>
      <c r="S2" s="8"/>
      <c r="T2" s="9" t="s">
        <v>5</v>
      </c>
      <c r="U2" s="8"/>
      <c r="V2" s="9" t="s">
        <v>6</v>
      </c>
      <c r="W2" s="8"/>
      <c r="X2" s="9" t="s">
        <v>7</v>
      </c>
    </row>
    <row r="3" spans="1:24" ht="29.25" customHeight="1" x14ac:dyDescent="0.4">
      <c r="A3" s="10" t="s">
        <v>8</v>
      </c>
      <c r="B3" s="11" t="s">
        <v>9</v>
      </c>
      <c r="C3" s="11"/>
      <c r="D3" s="11"/>
      <c r="E3" s="12" t="str">
        <f>PHONETIC(E4)</f>
        <v/>
      </c>
      <c r="F3" s="13"/>
      <c r="G3" s="13"/>
      <c r="H3" s="13"/>
      <c r="I3" s="13"/>
      <c r="J3" s="13"/>
      <c r="K3" s="14"/>
      <c r="L3" s="15" t="s">
        <v>10</v>
      </c>
      <c r="M3" s="16"/>
      <c r="N3" s="17"/>
      <c r="O3" s="18" t="s">
        <v>11</v>
      </c>
      <c r="P3" s="19"/>
      <c r="Q3" s="19"/>
      <c r="R3" s="20"/>
      <c r="S3" s="21"/>
      <c r="T3" s="21"/>
      <c r="U3" s="21"/>
      <c r="V3" s="21"/>
      <c r="W3" s="21"/>
      <c r="X3" s="22"/>
    </row>
    <row r="4" spans="1:24" ht="29.25" customHeight="1" x14ac:dyDescent="0.4">
      <c r="A4" s="10"/>
      <c r="B4" s="11" t="s">
        <v>12</v>
      </c>
      <c r="C4" s="11"/>
      <c r="D4" s="23"/>
      <c r="E4" s="24"/>
      <c r="F4" s="25"/>
      <c r="G4" s="25"/>
      <c r="H4" s="25"/>
      <c r="I4" s="25"/>
      <c r="J4" s="25"/>
      <c r="K4" s="26" t="s">
        <v>13</v>
      </c>
      <c r="L4" s="27"/>
      <c r="M4" s="28"/>
      <c r="N4" s="29"/>
      <c r="O4" s="30"/>
      <c r="P4" s="6"/>
      <c r="Q4" s="6"/>
      <c r="R4" s="31"/>
      <c r="S4" s="32"/>
      <c r="T4" s="32" t="s">
        <v>14</v>
      </c>
      <c r="U4" s="28" t="str">
        <f>IF(R3="","",DATEDIF(R3,(TEXT(Q2&amp;S2&amp;T2&amp;U2&amp;V2&amp;W2&amp;X2,"ggggee年mm月dd日")),"y"))</f>
        <v/>
      </c>
      <c r="V4" s="28"/>
      <c r="W4" s="6" t="s">
        <v>15</v>
      </c>
      <c r="X4" s="33"/>
    </row>
    <row r="5" spans="1:24" ht="29.25" customHeight="1" x14ac:dyDescent="0.4">
      <c r="A5" s="10"/>
      <c r="B5" s="11" t="s">
        <v>16</v>
      </c>
      <c r="C5" s="11"/>
      <c r="D5" s="11"/>
      <c r="E5" s="34"/>
      <c r="F5" s="34"/>
      <c r="G5" s="34"/>
      <c r="H5" s="34"/>
      <c r="I5" s="34"/>
      <c r="J5" s="34"/>
      <c r="K5" s="34"/>
      <c r="L5" s="35"/>
      <c r="M5" s="35"/>
      <c r="N5" s="35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29.25" customHeight="1" x14ac:dyDescent="0.4">
      <c r="A6" s="10"/>
      <c r="B6" s="23" t="s">
        <v>17</v>
      </c>
      <c r="C6" s="36"/>
      <c r="D6" s="37"/>
      <c r="E6" s="38" t="s">
        <v>18</v>
      </c>
      <c r="F6" s="39"/>
      <c r="G6" s="39"/>
      <c r="H6" s="40"/>
      <c r="I6" s="40"/>
      <c r="J6" s="40"/>
      <c r="K6" s="40"/>
      <c r="L6" s="40"/>
      <c r="M6" s="40"/>
      <c r="N6" s="41" t="str">
        <f>IF(E6="その他（","）","")</f>
        <v/>
      </c>
      <c r="P6" s="18" t="s">
        <v>19</v>
      </c>
      <c r="Q6" s="19"/>
      <c r="R6" s="42"/>
      <c r="S6" s="38" t="s">
        <v>18</v>
      </c>
      <c r="T6" s="39"/>
      <c r="U6" s="39"/>
      <c r="V6" s="39"/>
      <c r="W6" s="39"/>
      <c r="X6" s="43"/>
    </row>
    <row r="7" spans="1:24" ht="29.25" customHeight="1" x14ac:dyDescent="0.4">
      <c r="A7" s="10"/>
      <c r="B7" s="23" t="s">
        <v>20</v>
      </c>
      <c r="C7" s="36"/>
      <c r="D7" s="37"/>
      <c r="E7" s="44" t="s">
        <v>18</v>
      </c>
      <c r="F7" s="45"/>
      <c r="G7" s="45" t="s">
        <v>18</v>
      </c>
      <c r="H7" s="45"/>
      <c r="I7" s="46" t="s">
        <v>14</v>
      </c>
      <c r="J7" s="45"/>
      <c r="K7" s="45"/>
      <c r="L7" s="46" t="s">
        <v>21</v>
      </c>
      <c r="M7" s="47"/>
      <c r="N7" s="36" t="s">
        <v>22</v>
      </c>
      <c r="O7" s="36"/>
      <c r="P7" s="36"/>
      <c r="Q7" s="36"/>
      <c r="R7" s="36"/>
      <c r="S7" s="25"/>
      <c r="T7" s="25"/>
      <c r="U7" s="25"/>
      <c r="V7" s="25"/>
      <c r="W7" s="25"/>
      <c r="X7" s="48" t="s">
        <v>23</v>
      </c>
    </row>
    <row r="8" spans="1:24" ht="29.25" customHeight="1" x14ac:dyDescent="0.4">
      <c r="A8" s="10"/>
      <c r="B8" s="49" t="s">
        <v>24</v>
      </c>
      <c r="C8" s="49"/>
      <c r="D8" s="49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1" t="s">
        <v>25</v>
      </c>
      <c r="T8" s="11"/>
      <c r="U8" s="11"/>
      <c r="V8" s="50"/>
      <c r="W8" s="50"/>
      <c r="X8" s="50"/>
    </row>
    <row r="9" spans="1:24" ht="29.25" customHeight="1" x14ac:dyDescent="0.4">
      <c r="A9" s="10"/>
      <c r="B9" s="11" t="s">
        <v>26</v>
      </c>
      <c r="C9" s="11"/>
      <c r="D9" s="11"/>
      <c r="E9" s="35"/>
      <c r="F9" s="35"/>
      <c r="G9" s="35"/>
      <c r="H9" s="35"/>
      <c r="I9" s="35"/>
      <c r="J9" s="35"/>
      <c r="K9" s="35"/>
      <c r="L9" s="35"/>
      <c r="M9" s="11" t="s">
        <v>27</v>
      </c>
      <c r="N9" s="11"/>
      <c r="O9" s="11"/>
      <c r="P9" s="11"/>
      <c r="Q9" s="35"/>
      <c r="R9" s="35"/>
      <c r="S9" s="35"/>
      <c r="T9" s="35"/>
      <c r="U9" s="35"/>
      <c r="V9" s="35"/>
      <c r="W9" s="35"/>
      <c r="X9" s="35"/>
    </row>
    <row r="10" spans="1:24" ht="29.25" customHeight="1" x14ac:dyDescent="0.4">
      <c r="A10" s="10"/>
      <c r="B10" s="11" t="s">
        <v>28</v>
      </c>
      <c r="C10" s="11"/>
      <c r="D10" s="11"/>
      <c r="E10" s="11" t="s">
        <v>29</v>
      </c>
      <c r="F10" s="11"/>
      <c r="G10" s="35"/>
      <c r="H10" s="35"/>
      <c r="I10" s="35"/>
      <c r="J10" s="35"/>
      <c r="K10" s="11" t="s">
        <v>30</v>
      </c>
      <c r="L10" s="11"/>
      <c r="M10" s="35"/>
      <c r="N10" s="35"/>
      <c r="O10" s="35"/>
      <c r="P10" s="35"/>
      <c r="Q10" s="35"/>
      <c r="R10" s="11" t="s">
        <v>31</v>
      </c>
      <c r="S10" s="11"/>
      <c r="T10" s="35"/>
      <c r="U10" s="35"/>
      <c r="V10" s="35"/>
      <c r="W10" s="35"/>
      <c r="X10" s="35"/>
    </row>
    <row r="11" spans="1:24" ht="29.25" customHeight="1" x14ac:dyDescent="0.4">
      <c r="A11" s="10" t="s">
        <v>32</v>
      </c>
      <c r="B11" s="11" t="s">
        <v>33</v>
      </c>
      <c r="C11" s="11"/>
      <c r="D11" s="11"/>
      <c r="E11" s="11" t="s">
        <v>34</v>
      </c>
      <c r="F11" s="11"/>
      <c r="G11" s="11"/>
      <c r="H11" s="11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29.25" customHeight="1" x14ac:dyDescent="0.4">
      <c r="A12" s="10"/>
      <c r="B12" s="11"/>
      <c r="C12" s="11"/>
      <c r="D12" s="11"/>
      <c r="E12" s="11" t="s">
        <v>35</v>
      </c>
      <c r="F12" s="11"/>
      <c r="G12" s="11"/>
      <c r="H12" s="11"/>
      <c r="I12" s="51"/>
      <c r="J12" s="52"/>
      <c r="K12" s="52"/>
      <c r="L12" s="52"/>
      <c r="M12" s="52"/>
      <c r="N12" s="52"/>
      <c r="O12" s="53" t="s">
        <v>36</v>
      </c>
      <c r="P12" s="52"/>
      <c r="Q12" s="52"/>
      <c r="R12" s="52"/>
      <c r="S12" s="52"/>
      <c r="T12" s="52"/>
      <c r="U12" s="52"/>
      <c r="V12" s="53"/>
      <c r="W12" s="53"/>
      <c r="X12" s="26"/>
    </row>
    <row r="13" spans="1:24" ht="29.25" customHeight="1" x14ac:dyDescent="0.4">
      <c r="A13" s="10"/>
      <c r="B13" s="11" t="s">
        <v>37</v>
      </c>
      <c r="C13" s="11"/>
      <c r="D13" s="1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29.25" customHeight="1" x14ac:dyDescent="0.4">
      <c r="A14" s="10"/>
      <c r="B14" s="11" t="s">
        <v>38</v>
      </c>
      <c r="C14" s="11"/>
      <c r="D14" s="11"/>
      <c r="E14" s="15" t="s">
        <v>18</v>
      </c>
      <c r="F14" s="16"/>
      <c r="G14" s="46" t="str">
        <f>IF(E14="有","【","")</f>
        <v/>
      </c>
      <c r="H14" s="54" t="str">
        <f>IF(E14="有","選択","")</f>
        <v/>
      </c>
      <c r="I14" s="54"/>
      <c r="J14" s="54"/>
      <c r="K14" s="54"/>
      <c r="L14" s="2" t="str">
        <f>IF(E14="有","】","")</f>
        <v/>
      </c>
      <c r="M14" s="55" t="str">
        <f>IF(E14="有","【部位：","")</f>
        <v/>
      </c>
      <c r="N14" s="55"/>
      <c r="O14" s="54"/>
      <c r="P14" s="54"/>
      <c r="Q14" s="54"/>
      <c r="R14" s="54"/>
      <c r="S14" s="54"/>
      <c r="T14" s="54"/>
      <c r="U14" s="54"/>
      <c r="V14" s="41" t="str">
        <f>IF(E14="有","】","")</f>
        <v/>
      </c>
      <c r="W14" s="41"/>
      <c r="X14" s="56"/>
    </row>
    <row r="15" spans="1:24" ht="29.25" customHeight="1" x14ac:dyDescent="0.4">
      <c r="A15" s="10"/>
      <c r="B15" s="11" t="s">
        <v>39</v>
      </c>
      <c r="C15" s="11"/>
      <c r="D15" s="11"/>
      <c r="E15" s="24" t="s">
        <v>18</v>
      </c>
      <c r="F15" s="25"/>
      <c r="G15" s="25"/>
      <c r="H15" s="25"/>
      <c r="I15" s="46" t="str">
        <f>IF(E15="一部介助","【",IF(E15="全介助","【",""))</f>
        <v/>
      </c>
      <c r="J15" s="25" t="str">
        <f>IF(E15="一部介助","選択",IF(E15="全介助","選択",""))</f>
        <v/>
      </c>
      <c r="K15" s="25"/>
      <c r="L15" s="25"/>
      <c r="M15" s="25"/>
      <c r="N15" s="25"/>
      <c r="O15" s="25"/>
      <c r="P15" s="46" t="str">
        <f>IF(E15="一部介助","】",IF(E15="全介助","】",""))</f>
        <v/>
      </c>
      <c r="Q15" s="46"/>
      <c r="R15" s="46"/>
      <c r="S15" s="46"/>
      <c r="T15" s="46"/>
      <c r="U15" s="46"/>
      <c r="V15" s="46"/>
      <c r="W15" s="46"/>
      <c r="X15" s="48"/>
    </row>
    <row r="16" spans="1:24" ht="29.25" customHeight="1" x14ac:dyDescent="0.4">
      <c r="A16" s="10"/>
      <c r="B16" s="11" t="s">
        <v>40</v>
      </c>
      <c r="C16" s="11"/>
      <c r="D16" s="11"/>
      <c r="E16" s="24" t="s">
        <v>18</v>
      </c>
      <c r="F16" s="25"/>
      <c r="G16" s="25"/>
      <c r="H16" s="25"/>
      <c r="I16" s="46" t="str">
        <f>IF(E16="一部介助","【",IF(E16="全介助","【",""))</f>
        <v/>
      </c>
      <c r="J16" s="25" t="str">
        <f>IF(E16="一部介助","選択",IF(E16="全介助","選択",""))</f>
        <v/>
      </c>
      <c r="K16" s="25"/>
      <c r="L16" s="25"/>
      <c r="M16" s="25"/>
      <c r="N16" s="25"/>
      <c r="O16" s="25"/>
      <c r="P16" s="46" t="str">
        <f>IF(E16="一部介助","】",IF(E16="全介助","】",""))</f>
        <v/>
      </c>
      <c r="Q16" s="46"/>
      <c r="R16" s="46"/>
      <c r="S16" s="46"/>
      <c r="T16" s="46"/>
      <c r="U16" s="46"/>
      <c r="V16" s="46"/>
      <c r="W16" s="46"/>
      <c r="X16" s="48"/>
    </row>
    <row r="17" spans="1:24" ht="29.25" customHeight="1" x14ac:dyDescent="0.4">
      <c r="A17" s="10"/>
      <c r="B17" s="11" t="s">
        <v>41</v>
      </c>
      <c r="C17" s="11"/>
      <c r="D17" s="11"/>
      <c r="E17" s="24" t="s">
        <v>18</v>
      </c>
      <c r="F17" s="25"/>
      <c r="G17" s="25"/>
      <c r="H17" s="25"/>
      <c r="I17" s="46" t="str">
        <f>IF(E17="一部介助","【",IF(E17="全介助","【",""))</f>
        <v/>
      </c>
      <c r="J17" s="25" t="str">
        <f>IF(E17="一部介助","選択",IF(E17="全介助","選択",""))</f>
        <v/>
      </c>
      <c r="K17" s="25"/>
      <c r="L17" s="25"/>
      <c r="M17" s="25"/>
      <c r="N17" s="25"/>
      <c r="O17" s="25"/>
      <c r="P17" s="46" t="str">
        <f>IF(E17="一部介助","】",IF(E17="全介助","】",""))</f>
        <v/>
      </c>
      <c r="Q17" s="36" t="s">
        <v>42</v>
      </c>
      <c r="R17" s="36"/>
      <c r="S17" s="36"/>
      <c r="T17" s="45" t="s">
        <v>18</v>
      </c>
      <c r="U17" s="45"/>
      <c r="V17" s="46"/>
      <c r="W17" s="46"/>
      <c r="X17" s="48"/>
    </row>
    <row r="18" spans="1:24" ht="29.25" customHeight="1" x14ac:dyDescent="0.4">
      <c r="A18" s="10"/>
      <c r="B18" s="11" t="s">
        <v>43</v>
      </c>
      <c r="C18" s="11"/>
      <c r="D18" s="11"/>
      <c r="E18" s="44" t="s">
        <v>18</v>
      </c>
      <c r="F18" s="45"/>
      <c r="G18" s="46" t="str">
        <f>IF(E18="有","【","")</f>
        <v/>
      </c>
      <c r="H18" s="25" t="str">
        <f>IF(E18="有","選択","")</f>
        <v/>
      </c>
      <c r="I18" s="25"/>
      <c r="J18" s="25"/>
      <c r="K18" s="46" t="str">
        <f>IF(E18="有","】","")</f>
        <v/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8"/>
    </row>
    <row r="19" spans="1:24" ht="29.25" customHeight="1" x14ac:dyDescent="0.4">
      <c r="A19" s="10"/>
      <c r="B19" s="11" t="s">
        <v>44</v>
      </c>
      <c r="C19" s="11"/>
      <c r="D19" s="11"/>
      <c r="E19" s="44" t="s">
        <v>18</v>
      </c>
      <c r="F19" s="45"/>
      <c r="G19" s="46" t="str">
        <f>IF(E19="有","【","")</f>
        <v/>
      </c>
      <c r="H19" s="25" t="str">
        <f>IF(E19="有","選択","")</f>
        <v/>
      </c>
      <c r="I19" s="25"/>
      <c r="J19" s="25"/>
      <c r="K19" s="25"/>
      <c r="L19" s="25"/>
      <c r="M19" s="46" t="str">
        <f>IF(E19="有","】","")</f>
        <v/>
      </c>
      <c r="N19" s="46" t="str">
        <f>IF(H19="その他","(","")</f>
        <v/>
      </c>
      <c r="O19" s="36"/>
      <c r="P19" s="36"/>
      <c r="Q19" s="36"/>
      <c r="R19" s="36"/>
      <c r="S19" s="36"/>
      <c r="T19" s="36"/>
      <c r="U19" s="46" t="str">
        <f>IF(H19="その他","）","")</f>
        <v/>
      </c>
      <c r="V19" s="46"/>
      <c r="W19" s="46"/>
      <c r="X19" s="48"/>
    </row>
    <row r="20" spans="1:24" ht="29.25" customHeight="1" x14ac:dyDescent="0.4">
      <c r="A20" s="10"/>
      <c r="B20" s="11" t="s">
        <v>45</v>
      </c>
      <c r="C20" s="11"/>
      <c r="D20" s="11"/>
      <c r="E20" s="44" t="s">
        <v>18</v>
      </c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8"/>
    </row>
    <row r="21" spans="1:24" ht="29.25" customHeight="1" x14ac:dyDescent="0.4">
      <c r="A21" s="10"/>
      <c r="B21" s="11" t="s">
        <v>46</v>
      </c>
      <c r="C21" s="11"/>
      <c r="D21" s="11"/>
      <c r="E21" s="44" t="s">
        <v>18</v>
      </c>
      <c r="F21" s="45"/>
      <c r="G21" s="46" t="str">
        <f>IF(E21="有","【","")</f>
        <v/>
      </c>
      <c r="H21" s="25" t="str">
        <f>IF(E21="有","選択","")</f>
        <v/>
      </c>
      <c r="I21" s="25"/>
      <c r="J21" s="25"/>
      <c r="K21" s="25"/>
      <c r="L21" s="25"/>
      <c r="M21" s="46" t="str">
        <f>IF(E21="有","】","")</f>
        <v/>
      </c>
      <c r="N21" s="46" t="str">
        <f>IF(E21="その他","(","")</f>
        <v/>
      </c>
      <c r="O21" s="46"/>
      <c r="P21" s="46"/>
      <c r="Q21" s="46"/>
      <c r="R21" s="46"/>
      <c r="S21" s="46"/>
      <c r="T21" s="46"/>
      <c r="U21" s="46" t="str">
        <f>IF(H21="その他","(","")</f>
        <v/>
      </c>
      <c r="V21" s="46"/>
      <c r="W21" s="46"/>
      <c r="X21" s="48"/>
    </row>
    <row r="22" spans="1:24" ht="29.25" customHeight="1" x14ac:dyDescent="0.4">
      <c r="A22" s="10"/>
      <c r="B22" s="11" t="s">
        <v>47</v>
      </c>
      <c r="C22" s="11"/>
      <c r="D22" s="11"/>
      <c r="E22" s="44" t="s">
        <v>18</v>
      </c>
      <c r="F22" s="45"/>
      <c r="G22" s="46" t="str">
        <f>IF(E22="有","【","")</f>
        <v/>
      </c>
      <c r="H22" s="45" t="str">
        <f>IF(E22="有","選択","")</f>
        <v/>
      </c>
      <c r="I22" s="45" t="str">
        <f t="shared" ref="I22:K22" si="0">IF(G22="有","【","")</f>
        <v/>
      </c>
      <c r="J22" s="45" t="str">
        <f t="shared" si="0"/>
        <v/>
      </c>
      <c r="K22" s="45" t="str">
        <f t="shared" si="0"/>
        <v/>
      </c>
      <c r="L22" s="46" t="str">
        <f>IF(E22="有","】","")</f>
        <v/>
      </c>
      <c r="M22" s="46"/>
      <c r="N22" s="46" t="str">
        <f>IF(E22="有","【","")</f>
        <v/>
      </c>
      <c r="O22" s="45"/>
      <c r="P22" s="45"/>
      <c r="Q22" s="36" t="str">
        <f>IF(E22="有","ℓ/時間】","")</f>
        <v/>
      </c>
      <c r="R22" s="36"/>
      <c r="S22" s="36"/>
      <c r="T22" s="46"/>
      <c r="U22" s="46"/>
      <c r="V22" s="46"/>
      <c r="W22" s="46"/>
      <c r="X22" s="48"/>
    </row>
    <row r="23" spans="1:24" ht="29.25" customHeight="1" x14ac:dyDescent="0.4">
      <c r="A23" s="10"/>
      <c r="B23" s="11" t="s">
        <v>48</v>
      </c>
      <c r="C23" s="11"/>
      <c r="D23" s="11"/>
      <c r="E23" s="44" t="s">
        <v>18</v>
      </c>
      <c r="F23" s="45"/>
      <c r="G23" s="36" t="str">
        <f>IF(E23="有","【部位：","")</f>
        <v/>
      </c>
      <c r="H23" s="36"/>
      <c r="I23" s="25"/>
      <c r="J23" s="25"/>
      <c r="K23" s="25"/>
      <c r="L23" s="25"/>
      <c r="M23" s="25"/>
      <c r="N23" s="46" t="str">
        <f>IF(E23="有","】","")</f>
        <v/>
      </c>
      <c r="O23" s="46"/>
      <c r="P23" s="46"/>
      <c r="Q23" s="46"/>
      <c r="R23" s="46"/>
      <c r="S23" s="46"/>
      <c r="T23" s="46"/>
      <c r="U23" s="46" t="str">
        <f>IF(H23="その他","(","")</f>
        <v/>
      </c>
      <c r="V23" s="46"/>
      <c r="W23" s="46"/>
      <c r="X23" s="48"/>
    </row>
    <row r="24" spans="1:24" ht="29.25" customHeight="1" x14ac:dyDescent="0.4">
      <c r="A24" s="10"/>
      <c r="B24" s="11" t="s">
        <v>49</v>
      </c>
      <c r="C24" s="11"/>
      <c r="D24" s="11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3"/>
    </row>
    <row r="25" spans="1:24" ht="29.25" customHeight="1" x14ac:dyDescent="0.4">
      <c r="A25" s="10"/>
      <c r="B25" s="57" t="s">
        <v>50</v>
      </c>
      <c r="C25" s="55"/>
      <c r="D25" s="55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3"/>
    </row>
    <row r="26" spans="1:24" ht="29.25" customHeight="1" x14ac:dyDescent="0.4">
      <c r="A26" s="10"/>
      <c r="B26" s="58"/>
      <c r="C26" s="7"/>
      <c r="D26" s="7"/>
      <c r="E26" s="31" t="s">
        <v>51</v>
      </c>
      <c r="F26" s="28"/>
      <c r="G26" s="28"/>
      <c r="H26" s="32" t="s">
        <v>52</v>
      </c>
      <c r="I26" s="59"/>
      <c r="J26" s="6" t="s">
        <v>53</v>
      </c>
      <c r="K26" s="6"/>
      <c r="L26" s="28"/>
      <c r="M26" s="28"/>
      <c r="N26" s="32" t="s">
        <v>52</v>
      </c>
      <c r="O26" s="59"/>
      <c r="P26" s="6" t="s">
        <v>53</v>
      </c>
      <c r="Q26" s="6"/>
      <c r="R26" s="28"/>
      <c r="S26" s="28"/>
      <c r="T26" s="32" t="s">
        <v>52</v>
      </c>
      <c r="U26" s="59"/>
      <c r="V26" s="6" t="s">
        <v>54</v>
      </c>
      <c r="W26" s="6"/>
      <c r="X26" s="60" t="s">
        <v>55</v>
      </c>
    </row>
    <row r="27" spans="1:24" ht="29.25" customHeight="1" x14ac:dyDescent="0.4">
      <c r="A27" s="10" t="s">
        <v>56</v>
      </c>
      <c r="B27" s="11" t="s">
        <v>57</v>
      </c>
      <c r="C27" s="11"/>
      <c r="D27" s="11"/>
      <c r="E27" s="24" t="s">
        <v>18</v>
      </c>
      <c r="F27" s="25"/>
      <c r="G27" s="25"/>
      <c r="H27" s="25"/>
      <c r="I27" s="25"/>
      <c r="J27" s="45" t="str">
        <f>IF(E27="急性期医療へ転院","選択","")</f>
        <v/>
      </c>
      <c r="K27" s="45"/>
      <c r="L27" s="36" t="str">
        <f>IF(J27="希望","【希望病院：","")</f>
        <v/>
      </c>
      <c r="M27" s="36"/>
      <c r="N27" s="36"/>
      <c r="O27" s="25"/>
      <c r="P27" s="25"/>
      <c r="Q27" s="25"/>
      <c r="R27" s="25"/>
      <c r="S27" s="25"/>
      <c r="T27" s="25"/>
      <c r="U27" s="46" t="str">
        <f>IF(J27="希望","】","")</f>
        <v/>
      </c>
      <c r="V27" s="46"/>
      <c r="W27" s="46"/>
      <c r="X27" s="48"/>
    </row>
    <row r="28" spans="1:24" ht="29.25" customHeight="1" x14ac:dyDescent="0.4">
      <c r="A28" s="10"/>
      <c r="B28" s="11" t="s">
        <v>58</v>
      </c>
      <c r="C28" s="11"/>
      <c r="D28" s="11"/>
      <c r="E28" s="44" t="s">
        <v>18</v>
      </c>
      <c r="F28" s="45"/>
      <c r="G28" s="45"/>
      <c r="H28" s="45" t="str">
        <f>IF(E28="他施設","【希望施設名：",IF(E28="併設","選択",""))</f>
        <v/>
      </c>
      <c r="I28" s="45"/>
      <c r="J28" s="45"/>
      <c r="K28" s="45"/>
      <c r="L28" s="45"/>
      <c r="M28" s="45"/>
      <c r="N28" s="45"/>
      <c r="O28" s="45"/>
      <c r="P28" s="46" t="str">
        <f>IF(E28="他施設","】","")</f>
        <v/>
      </c>
      <c r="Q28" s="46"/>
      <c r="R28" s="36" t="str">
        <f>IF(E28="他施設","【手続き：","")</f>
        <v/>
      </c>
      <c r="S28" s="36"/>
      <c r="T28" s="36"/>
      <c r="U28" s="36" t="str">
        <f>IF(E28="他施設","選択","")</f>
        <v/>
      </c>
      <c r="V28" s="36"/>
      <c r="W28" s="46" t="str">
        <f>IF(E28="他施設","】","")</f>
        <v/>
      </c>
      <c r="X28" s="48"/>
    </row>
    <row r="29" spans="1:24" ht="29.25" customHeight="1" x14ac:dyDescent="0.4">
      <c r="A29" s="10"/>
      <c r="B29" s="61" t="s">
        <v>59</v>
      </c>
      <c r="C29" s="62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29.25" customHeight="1" x14ac:dyDescent="0.4">
      <c r="A30" s="10"/>
      <c r="B30" s="65"/>
      <c r="C30" s="66"/>
      <c r="D30" s="67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29.25" customHeight="1" x14ac:dyDescent="0.4">
      <c r="A31" s="68" t="s">
        <v>60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117" spans="1:24" ht="29.25" customHeight="1" x14ac:dyDescent="0.4">
      <c r="A117" s="4" t="s">
        <v>61</v>
      </c>
      <c r="B117" s="4"/>
      <c r="C117" s="4"/>
      <c r="D117" s="4"/>
      <c r="E117" s="4"/>
      <c r="F117" s="4"/>
      <c r="G117" s="4"/>
      <c r="H117" s="4"/>
      <c r="I117" s="4"/>
      <c r="J117" s="5"/>
      <c r="K117" s="5"/>
      <c r="L117" s="5"/>
      <c r="M117" s="5"/>
      <c r="N117" s="6" t="s">
        <v>3</v>
      </c>
      <c r="O117" s="6"/>
      <c r="P117" s="6"/>
      <c r="Q117" s="7" t="s">
        <v>4</v>
      </c>
      <c r="R117" s="7"/>
      <c r="S117" s="8"/>
      <c r="T117" s="9" t="s">
        <v>5</v>
      </c>
      <c r="U117" s="8"/>
      <c r="V117" s="9" t="s">
        <v>6</v>
      </c>
      <c r="W117" s="8"/>
      <c r="X117" s="9" t="s">
        <v>7</v>
      </c>
    </row>
    <row r="118" spans="1:24" ht="29.25" customHeight="1" x14ac:dyDescent="0.4">
      <c r="A118" s="10" t="s">
        <v>8</v>
      </c>
      <c r="B118" s="11" t="s">
        <v>9</v>
      </c>
      <c r="C118" s="11"/>
      <c r="D118" s="11"/>
      <c r="E118" s="12" t="str">
        <f>PHONETIC(E119)</f>
        <v/>
      </c>
      <c r="F118" s="13"/>
      <c r="G118" s="13"/>
      <c r="H118" s="13"/>
      <c r="I118" s="13"/>
      <c r="J118" s="13"/>
      <c r="K118" s="14"/>
      <c r="L118" s="15" t="s">
        <v>10</v>
      </c>
      <c r="M118" s="16"/>
      <c r="N118" s="17"/>
      <c r="O118" s="18" t="s">
        <v>11</v>
      </c>
      <c r="P118" s="19"/>
      <c r="Q118" s="19"/>
      <c r="R118" s="20"/>
      <c r="S118" s="21"/>
      <c r="T118" s="21"/>
      <c r="U118" s="21"/>
      <c r="V118" s="21"/>
      <c r="W118" s="21"/>
      <c r="X118" s="22"/>
    </row>
    <row r="119" spans="1:24" ht="29.25" customHeight="1" x14ac:dyDescent="0.4">
      <c r="A119" s="10"/>
      <c r="B119" s="11" t="s">
        <v>12</v>
      </c>
      <c r="C119" s="11"/>
      <c r="D119" s="23"/>
      <c r="E119" s="24"/>
      <c r="F119" s="25"/>
      <c r="G119" s="25"/>
      <c r="H119" s="25"/>
      <c r="I119" s="25"/>
      <c r="J119" s="25"/>
      <c r="K119" s="26" t="s">
        <v>13</v>
      </c>
      <c r="L119" s="27"/>
      <c r="M119" s="28"/>
      <c r="N119" s="29"/>
      <c r="O119" s="30"/>
      <c r="P119" s="6"/>
      <c r="Q119" s="6"/>
      <c r="R119" s="31"/>
      <c r="S119" s="32"/>
      <c r="T119" s="32" t="s">
        <v>14</v>
      </c>
      <c r="U119" s="28" t="str">
        <f>IF(R118="","",DATEDIF(R118,(TEXT(Q117&amp;S117&amp;T117&amp;U117&amp;V117&amp;W117&amp;X117,"ggggee年mm月dd日")),"y"))</f>
        <v/>
      </c>
      <c r="V119" s="28"/>
      <c r="W119" s="6" t="s">
        <v>15</v>
      </c>
      <c r="X119" s="33"/>
    </row>
    <row r="120" spans="1:24" ht="29.25" customHeight="1" x14ac:dyDescent="0.4">
      <c r="A120" s="10"/>
      <c r="B120" s="11" t="s">
        <v>16</v>
      </c>
      <c r="C120" s="11"/>
      <c r="D120" s="11"/>
      <c r="E120" s="34"/>
      <c r="F120" s="34"/>
      <c r="G120" s="34"/>
      <c r="H120" s="34"/>
      <c r="I120" s="34"/>
      <c r="J120" s="34"/>
      <c r="K120" s="34"/>
      <c r="L120" s="35"/>
      <c r="M120" s="35"/>
      <c r="N120" s="35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1:24" ht="29.25" customHeight="1" x14ac:dyDescent="0.4">
      <c r="A121" s="10"/>
      <c r="B121" s="23" t="s">
        <v>17</v>
      </c>
      <c r="C121" s="36"/>
      <c r="D121" s="37"/>
      <c r="E121" s="38" t="s">
        <v>18</v>
      </c>
      <c r="F121" s="39"/>
      <c r="G121" s="39"/>
      <c r="H121" s="40"/>
      <c r="I121" s="40"/>
      <c r="J121" s="40"/>
      <c r="K121" s="40"/>
      <c r="L121" s="40"/>
      <c r="M121" s="40"/>
      <c r="N121" s="41" t="str">
        <f>IF(E121="その他（","）","")</f>
        <v/>
      </c>
      <c r="P121" s="18" t="s">
        <v>19</v>
      </c>
      <c r="Q121" s="19"/>
      <c r="R121" s="42"/>
      <c r="S121" s="38" t="s">
        <v>18</v>
      </c>
      <c r="T121" s="39"/>
      <c r="U121" s="39"/>
      <c r="V121" s="39"/>
      <c r="W121" s="39"/>
      <c r="X121" s="43"/>
    </row>
    <row r="122" spans="1:24" ht="29.25" customHeight="1" x14ac:dyDescent="0.4">
      <c r="A122" s="10"/>
      <c r="B122" s="23" t="s">
        <v>20</v>
      </c>
      <c r="C122" s="36"/>
      <c r="D122" s="37"/>
      <c r="E122" s="44" t="s">
        <v>18</v>
      </c>
      <c r="F122" s="45"/>
      <c r="G122" s="45" t="s">
        <v>18</v>
      </c>
      <c r="H122" s="45"/>
      <c r="I122" s="46" t="s">
        <v>14</v>
      </c>
      <c r="J122" s="45"/>
      <c r="K122" s="45"/>
      <c r="L122" s="46" t="s">
        <v>21</v>
      </c>
      <c r="M122" s="47"/>
      <c r="N122" s="36" t="s">
        <v>22</v>
      </c>
      <c r="O122" s="36"/>
      <c r="P122" s="36"/>
      <c r="Q122" s="36"/>
      <c r="R122" s="36"/>
      <c r="S122" s="25"/>
      <c r="T122" s="25"/>
      <c r="U122" s="25"/>
      <c r="V122" s="25"/>
      <c r="W122" s="25"/>
      <c r="X122" s="48" t="s">
        <v>23</v>
      </c>
    </row>
    <row r="123" spans="1:24" ht="29.25" customHeight="1" x14ac:dyDescent="0.4">
      <c r="A123" s="10"/>
      <c r="B123" s="49" t="s">
        <v>24</v>
      </c>
      <c r="C123" s="49"/>
      <c r="D123" s="49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11" t="s">
        <v>25</v>
      </c>
      <c r="T123" s="11"/>
      <c r="U123" s="11"/>
      <c r="V123" s="50"/>
      <c r="W123" s="50"/>
      <c r="X123" s="50"/>
    </row>
    <row r="124" spans="1:24" ht="29.25" customHeight="1" x14ac:dyDescent="0.4">
      <c r="A124" s="10"/>
      <c r="B124" s="11" t="s">
        <v>26</v>
      </c>
      <c r="C124" s="11"/>
      <c r="D124" s="11"/>
      <c r="E124" s="35"/>
      <c r="F124" s="35"/>
      <c r="G124" s="35"/>
      <c r="H124" s="35"/>
      <c r="I124" s="35"/>
      <c r="J124" s="35"/>
      <c r="K124" s="35"/>
      <c r="L124" s="35"/>
      <c r="M124" s="11" t="s">
        <v>27</v>
      </c>
      <c r="N124" s="11"/>
      <c r="O124" s="11"/>
      <c r="P124" s="11"/>
      <c r="Q124" s="35"/>
      <c r="R124" s="35"/>
      <c r="S124" s="35"/>
      <c r="T124" s="35"/>
      <c r="U124" s="35"/>
      <c r="V124" s="35"/>
      <c r="W124" s="35"/>
      <c r="X124" s="35"/>
    </row>
    <row r="125" spans="1:24" ht="29.25" customHeight="1" x14ac:dyDescent="0.4">
      <c r="A125" s="10"/>
      <c r="B125" s="11" t="s">
        <v>28</v>
      </c>
      <c r="C125" s="11"/>
      <c r="D125" s="11"/>
      <c r="E125" s="11" t="s">
        <v>29</v>
      </c>
      <c r="F125" s="11"/>
      <c r="G125" s="35"/>
      <c r="H125" s="35"/>
      <c r="I125" s="35"/>
      <c r="J125" s="35"/>
      <c r="K125" s="11" t="s">
        <v>30</v>
      </c>
      <c r="L125" s="11"/>
      <c r="M125" s="35"/>
      <c r="N125" s="35"/>
      <c r="O125" s="35"/>
      <c r="P125" s="35"/>
      <c r="Q125" s="35"/>
      <c r="R125" s="11" t="s">
        <v>31</v>
      </c>
      <c r="S125" s="11"/>
      <c r="T125" s="35"/>
      <c r="U125" s="35"/>
      <c r="V125" s="35"/>
      <c r="W125" s="35"/>
      <c r="X125" s="35"/>
    </row>
    <row r="126" spans="1:24" ht="29.25" customHeight="1" x14ac:dyDescent="0.4">
      <c r="A126" s="10" t="s">
        <v>32</v>
      </c>
      <c r="B126" s="11" t="s">
        <v>33</v>
      </c>
      <c r="C126" s="11"/>
      <c r="D126" s="11"/>
      <c r="E126" s="11" t="s">
        <v>34</v>
      </c>
      <c r="F126" s="11"/>
      <c r="G126" s="11"/>
      <c r="H126" s="11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</row>
    <row r="127" spans="1:24" ht="29.25" customHeight="1" x14ac:dyDescent="0.4">
      <c r="A127" s="10"/>
      <c r="B127" s="11"/>
      <c r="C127" s="11"/>
      <c r="D127" s="11"/>
      <c r="E127" s="11" t="s">
        <v>35</v>
      </c>
      <c r="F127" s="11"/>
      <c r="G127" s="11"/>
      <c r="H127" s="11"/>
      <c r="I127" s="51"/>
      <c r="J127" s="52"/>
      <c r="K127" s="52"/>
      <c r="L127" s="52"/>
      <c r="M127" s="52"/>
      <c r="N127" s="52"/>
      <c r="O127" s="53" t="s">
        <v>36</v>
      </c>
      <c r="P127" s="52"/>
      <c r="Q127" s="52"/>
      <c r="R127" s="52"/>
      <c r="S127" s="52"/>
      <c r="T127" s="52"/>
      <c r="U127" s="52"/>
      <c r="V127" s="53"/>
      <c r="W127" s="53"/>
      <c r="X127" s="26"/>
    </row>
    <row r="128" spans="1:24" ht="29.25" customHeight="1" x14ac:dyDescent="0.4">
      <c r="A128" s="10"/>
      <c r="B128" s="11" t="s">
        <v>37</v>
      </c>
      <c r="C128" s="11"/>
      <c r="D128" s="11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</row>
    <row r="129" spans="1:24" ht="29.25" customHeight="1" x14ac:dyDescent="0.4">
      <c r="A129" s="10"/>
      <c r="B129" s="11" t="s">
        <v>38</v>
      </c>
      <c r="C129" s="11"/>
      <c r="D129" s="11"/>
      <c r="E129" s="15" t="s">
        <v>18</v>
      </c>
      <c r="F129" s="16"/>
      <c r="G129" s="46" t="str">
        <f>IF(E129="有","【","")</f>
        <v/>
      </c>
      <c r="H129" s="54" t="str">
        <f>IF(E129="有","選択","")</f>
        <v/>
      </c>
      <c r="I129" s="54"/>
      <c r="J129" s="54"/>
      <c r="K129" s="54"/>
      <c r="L129" s="2" t="str">
        <f>IF(E129="有","】","")</f>
        <v/>
      </c>
      <c r="M129" s="55" t="str">
        <f>IF(E129="有","【部位：","")</f>
        <v/>
      </c>
      <c r="N129" s="55"/>
      <c r="O129" s="54"/>
      <c r="P129" s="54"/>
      <c r="Q129" s="54"/>
      <c r="R129" s="54"/>
      <c r="S129" s="54"/>
      <c r="T129" s="54"/>
      <c r="U129" s="54"/>
      <c r="V129" s="41" t="str">
        <f>IF(E129="有","】","")</f>
        <v/>
      </c>
      <c r="W129" s="41"/>
      <c r="X129" s="56"/>
    </row>
    <row r="130" spans="1:24" ht="29.25" customHeight="1" x14ac:dyDescent="0.4">
      <c r="A130" s="10"/>
      <c r="B130" s="11" t="s">
        <v>39</v>
      </c>
      <c r="C130" s="11"/>
      <c r="D130" s="11"/>
      <c r="E130" s="24" t="s">
        <v>18</v>
      </c>
      <c r="F130" s="25"/>
      <c r="G130" s="25"/>
      <c r="H130" s="25"/>
      <c r="I130" s="46" t="str">
        <f>IF(E130="一部介助","【",IF(E130="全介助","【",""))</f>
        <v/>
      </c>
      <c r="J130" s="25" t="str">
        <f>IF(E130="一部介助","選択",IF(E130="全介助","選択",""))</f>
        <v/>
      </c>
      <c r="K130" s="25"/>
      <c r="L130" s="25"/>
      <c r="M130" s="25"/>
      <c r="N130" s="25"/>
      <c r="O130" s="25"/>
      <c r="P130" s="46" t="str">
        <f>IF(E130="一部介助","】",IF(E130="全介助","】",""))</f>
        <v/>
      </c>
      <c r="Q130" s="46"/>
      <c r="R130" s="46"/>
      <c r="S130" s="46"/>
      <c r="T130" s="46"/>
      <c r="U130" s="46"/>
      <c r="V130" s="46"/>
      <c r="W130" s="46"/>
      <c r="X130" s="48"/>
    </row>
    <row r="131" spans="1:24" ht="29.25" customHeight="1" x14ac:dyDescent="0.4">
      <c r="A131" s="10"/>
      <c r="B131" s="11" t="s">
        <v>40</v>
      </c>
      <c r="C131" s="11"/>
      <c r="D131" s="11"/>
      <c r="E131" s="24" t="s">
        <v>18</v>
      </c>
      <c r="F131" s="25"/>
      <c r="G131" s="25"/>
      <c r="H131" s="25"/>
      <c r="I131" s="46" t="str">
        <f>IF(E131="一部介助","【",IF(E131="全介助","【",""))</f>
        <v/>
      </c>
      <c r="J131" s="25" t="str">
        <f>IF(E131="一部介助","選択",IF(E131="全介助","選択",""))</f>
        <v/>
      </c>
      <c r="K131" s="25"/>
      <c r="L131" s="25"/>
      <c r="M131" s="25"/>
      <c r="N131" s="25"/>
      <c r="O131" s="25"/>
      <c r="P131" s="46" t="str">
        <f>IF(E131="一部介助","】",IF(E131="全介助","】",""))</f>
        <v/>
      </c>
      <c r="Q131" s="46"/>
      <c r="R131" s="46"/>
      <c r="S131" s="46"/>
      <c r="T131" s="46"/>
      <c r="U131" s="46"/>
      <c r="V131" s="46"/>
      <c r="W131" s="46"/>
      <c r="X131" s="48"/>
    </row>
    <row r="132" spans="1:24" ht="29.25" customHeight="1" x14ac:dyDescent="0.4">
      <c r="A132" s="10"/>
      <c r="B132" s="11" t="s">
        <v>41</v>
      </c>
      <c r="C132" s="11"/>
      <c r="D132" s="11"/>
      <c r="E132" s="24" t="s">
        <v>18</v>
      </c>
      <c r="F132" s="25"/>
      <c r="G132" s="25"/>
      <c r="H132" s="25"/>
      <c r="I132" s="46" t="str">
        <f>IF(E132="一部介助","【",IF(E132="全介助","【",""))</f>
        <v/>
      </c>
      <c r="J132" s="25" t="str">
        <f>IF(E132="一部介助","選択",IF(E132="全介助","選択",""))</f>
        <v/>
      </c>
      <c r="K132" s="25"/>
      <c r="L132" s="25"/>
      <c r="M132" s="25"/>
      <c r="N132" s="25"/>
      <c r="O132" s="25"/>
      <c r="P132" s="46" t="str">
        <f>IF(E132="一部介助","】",IF(E132="全介助","】",""))</f>
        <v/>
      </c>
      <c r="Q132" s="36" t="s">
        <v>42</v>
      </c>
      <c r="R132" s="36"/>
      <c r="S132" s="36"/>
      <c r="T132" s="45" t="s">
        <v>18</v>
      </c>
      <c r="U132" s="45"/>
      <c r="V132" s="46"/>
      <c r="W132" s="46"/>
      <c r="X132" s="48"/>
    </row>
    <row r="133" spans="1:24" ht="29.25" customHeight="1" x14ac:dyDescent="0.4">
      <c r="A133" s="10"/>
      <c r="B133" s="11" t="s">
        <v>43</v>
      </c>
      <c r="C133" s="11"/>
      <c r="D133" s="11"/>
      <c r="E133" s="44" t="s">
        <v>18</v>
      </c>
      <c r="F133" s="45"/>
      <c r="G133" s="46" t="str">
        <f>IF(E133="有","【","")</f>
        <v/>
      </c>
      <c r="H133" s="25" t="str">
        <f>IF(E133="有","選択","")</f>
        <v/>
      </c>
      <c r="I133" s="25"/>
      <c r="J133" s="25"/>
      <c r="K133" s="46" t="str">
        <f>IF(E133="有","】","")</f>
        <v/>
      </c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8"/>
    </row>
    <row r="134" spans="1:24" ht="29.25" customHeight="1" x14ac:dyDescent="0.4">
      <c r="A134" s="10"/>
      <c r="B134" s="11" t="s">
        <v>44</v>
      </c>
      <c r="C134" s="11"/>
      <c r="D134" s="11"/>
      <c r="E134" s="44" t="s">
        <v>18</v>
      </c>
      <c r="F134" s="45"/>
      <c r="G134" s="46" t="str">
        <f>IF(E134="有","【","")</f>
        <v/>
      </c>
      <c r="H134" s="25" t="str">
        <f>IF(E134="有","選択","")</f>
        <v/>
      </c>
      <c r="I134" s="25"/>
      <c r="J134" s="25"/>
      <c r="K134" s="25"/>
      <c r="L134" s="25"/>
      <c r="M134" s="46" t="str">
        <f>IF(E134="有","】","")</f>
        <v/>
      </c>
      <c r="N134" s="46" t="str">
        <f>IF(H134="その他","(","")</f>
        <v/>
      </c>
      <c r="O134" s="36"/>
      <c r="P134" s="36"/>
      <c r="Q134" s="36"/>
      <c r="R134" s="36"/>
      <c r="S134" s="36"/>
      <c r="T134" s="36"/>
      <c r="U134" s="46" t="str">
        <f>IF(H134="その他","）","")</f>
        <v/>
      </c>
      <c r="V134" s="46"/>
      <c r="W134" s="46"/>
      <c r="X134" s="48"/>
    </row>
    <row r="135" spans="1:24" ht="29.25" customHeight="1" x14ac:dyDescent="0.4">
      <c r="A135" s="10"/>
      <c r="B135" s="11" t="s">
        <v>45</v>
      </c>
      <c r="C135" s="11"/>
      <c r="D135" s="11"/>
      <c r="E135" s="44" t="s">
        <v>18</v>
      </c>
      <c r="F135" s="45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8"/>
    </row>
    <row r="136" spans="1:24" ht="29.25" customHeight="1" x14ac:dyDescent="0.4">
      <c r="A136" s="10"/>
      <c r="B136" s="11" t="s">
        <v>46</v>
      </c>
      <c r="C136" s="11"/>
      <c r="D136" s="11"/>
      <c r="E136" s="44" t="s">
        <v>18</v>
      </c>
      <c r="F136" s="45"/>
      <c r="G136" s="46" t="str">
        <f>IF(E136="有","【","")</f>
        <v/>
      </c>
      <c r="H136" s="25" t="str">
        <f>IF(E136="有","選択","")</f>
        <v/>
      </c>
      <c r="I136" s="25"/>
      <c r="J136" s="25"/>
      <c r="K136" s="25"/>
      <c r="L136" s="25"/>
      <c r="M136" s="46" t="str">
        <f>IF(E136="有","】","")</f>
        <v/>
      </c>
      <c r="N136" s="46" t="str">
        <f>IF(E136="その他","(","")</f>
        <v/>
      </c>
      <c r="O136" s="46"/>
      <c r="P136" s="46"/>
      <c r="Q136" s="46"/>
      <c r="R136" s="46"/>
      <c r="S136" s="46"/>
      <c r="T136" s="46"/>
      <c r="U136" s="46" t="str">
        <f>IF(H136="その他","(","")</f>
        <v/>
      </c>
      <c r="V136" s="46"/>
      <c r="W136" s="46"/>
      <c r="X136" s="48"/>
    </row>
    <row r="137" spans="1:24" ht="29.25" customHeight="1" x14ac:dyDescent="0.4">
      <c r="A137" s="10"/>
      <c r="B137" s="11" t="s">
        <v>47</v>
      </c>
      <c r="C137" s="11"/>
      <c r="D137" s="11"/>
      <c r="E137" s="44" t="s">
        <v>18</v>
      </c>
      <c r="F137" s="45"/>
      <c r="G137" s="46" t="str">
        <f>IF(E137="有","【","")</f>
        <v/>
      </c>
      <c r="H137" s="45" t="str">
        <f>IF(E137="有","選択","")</f>
        <v/>
      </c>
      <c r="I137" s="45" t="str">
        <f t="shared" ref="I137:K137" si="1">IF(G137="有","【","")</f>
        <v/>
      </c>
      <c r="J137" s="45" t="str">
        <f t="shared" si="1"/>
        <v/>
      </c>
      <c r="K137" s="45" t="str">
        <f t="shared" si="1"/>
        <v/>
      </c>
      <c r="L137" s="46" t="str">
        <f>IF(E137="有","】","")</f>
        <v/>
      </c>
      <c r="M137" s="46"/>
      <c r="N137" s="46" t="str">
        <f>IF(E137="有","【","")</f>
        <v/>
      </c>
      <c r="O137" s="45"/>
      <c r="P137" s="45"/>
      <c r="Q137" s="36" t="str">
        <f>IF(E137="有","ℓ/時間】","")</f>
        <v/>
      </c>
      <c r="R137" s="36"/>
      <c r="S137" s="36"/>
      <c r="T137" s="46"/>
      <c r="U137" s="46"/>
      <c r="V137" s="46"/>
      <c r="W137" s="46"/>
      <c r="X137" s="48"/>
    </row>
    <row r="138" spans="1:24" ht="29.25" customHeight="1" x14ac:dyDescent="0.4">
      <c r="A138" s="10"/>
      <c r="B138" s="11" t="s">
        <v>48</v>
      </c>
      <c r="C138" s="11"/>
      <c r="D138" s="11"/>
      <c r="E138" s="44" t="s">
        <v>18</v>
      </c>
      <c r="F138" s="45"/>
      <c r="G138" s="36" t="str">
        <f>IF(E138="有","【部位：","")</f>
        <v/>
      </c>
      <c r="H138" s="36"/>
      <c r="I138" s="25"/>
      <c r="J138" s="25"/>
      <c r="K138" s="25"/>
      <c r="L138" s="25"/>
      <c r="M138" s="25"/>
      <c r="N138" s="46" t="str">
        <f>IF(E138="有","】","")</f>
        <v/>
      </c>
      <c r="O138" s="46"/>
      <c r="P138" s="46"/>
      <c r="Q138" s="46"/>
      <c r="R138" s="46"/>
      <c r="S138" s="46"/>
      <c r="T138" s="46"/>
      <c r="U138" s="46" t="str">
        <f>IF(H138="その他","(","")</f>
        <v/>
      </c>
      <c r="V138" s="46"/>
      <c r="W138" s="46"/>
      <c r="X138" s="48"/>
    </row>
    <row r="139" spans="1:24" ht="29.25" customHeight="1" x14ac:dyDescent="0.4">
      <c r="A139" s="10"/>
      <c r="B139" s="11" t="s">
        <v>49</v>
      </c>
      <c r="C139" s="11"/>
      <c r="D139" s="11"/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43"/>
    </row>
    <row r="140" spans="1:24" ht="29.25" customHeight="1" x14ac:dyDescent="0.4">
      <c r="A140" s="10"/>
      <c r="B140" s="57" t="s">
        <v>50</v>
      </c>
      <c r="C140" s="55"/>
      <c r="D140" s="55"/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43"/>
    </row>
    <row r="141" spans="1:24" ht="29.25" customHeight="1" x14ac:dyDescent="0.4">
      <c r="A141" s="10"/>
      <c r="B141" s="58"/>
      <c r="C141" s="7"/>
      <c r="D141" s="7"/>
      <c r="E141" s="31" t="s">
        <v>51</v>
      </c>
      <c r="F141" s="28"/>
      <c r="G141" s="28"/>
      <c r="H141" s="32" t="s">
        <v>52</v>
      </c>
      <c r="I141" s="59"/>
      <c r="J141" s="6" t="s">
        <v>53</v>
      </c>
      <c r="K141" s="6"/>
      <c r="L141" s="28"/>
      <c r="M141" s="28"/>
      <c r="N141" s="32" t="s">
        <v>52</v>
      </c>
      <c r="O141" s="59"/>
      <c r="P141" s="6" t="s">
        <v>53</v>
      </c>
      <c r="Q141" s="6"/>
      <c r="R141" s="28"/>
      <c r="S141" s="28"/>
      <c r="T141" s="32" t="s">
        <v>52</v>
      </c>
      <c r="U141" s="59"/>
      <c r="V141" s="6" t="s">
        <v>54</v>
      </c>
      <c r="W141" s="6"/>
      <c r="X141" s="60" t="s">
        <v>55</v>
      </c>
    </row>
    <row r="142" spans="1:24" ht="29.25" customHeight="1" x14ac:dyDescent="0.4">
      <c r="A142" s="10" t="s">
        <v>56</v>
      </c>
      <c r="B142" s="11" t="s">
        <v>57</v>
      </c>
      <c r="C142" s="11"/>
      <c r="D142" s="11"/>
      <c r="E142" s="24" t="s">
        <v>18</v>
      </c>
      <c r="F142" s="25"/>
      <c r="G142" s="25"/>
      <c r="H142" s="25"/>
      <c r="I142" s="25"/>
      <c r="J142" s="45" t="str">
        <f>IF(E142="急性期医療へ転院","選択","")</f>
        <v/>
      </c>
      <c r="K142" s="45"/>
      <c r="L142" s="36" t="str">
        <f>IF(J142="希望","【希望病院：","")</f>
        <v/>
      </c>
      <c r="M142" s="36"/>
      <c r="N142" s="36"/>
      <c r="O142" s="25"/>
      <c r="P142" s="25"/>
      <c r="Q142" s="25"/>
      <c r="R142" s="25"/>
      <c r="S142" s="25"/>
      <c r="T142" s="25"/>
      <c r="U142" s="46" t="str">
        <f>IF(J142="希望","】","")</f>
        <v/>
      </c>
      <c r="V142" s="46"/>
      <c r="W142" s="46"/>
      <c r="X142" s="48"/>
    </row>
    <row r="143" spans="1:24" ht="29.25" customHeight="1" x14ac:dyDescent="0.4">
      <c r="A143" s="10"/>
      <c r="B143" s="11" t="s">
        <v>58</v>
      </c>
      <c r="C143" s="11"/>
      <c r="D143" s="11"/>
      <c r="E143" s="44" t="s">
        <v>18</v>
      </c>
      <c r="F143" s="45"/>
      <c r="G143" s="45"/>
      <c r="H143" s="45" t="str">
        <f>IF(E143="他施設","【希望施設名：",IF(E143="併設","選択",""))</f>
        <v/>
      </c>
      <c r="I143" s="45"/>
      <c r="J143" s="45"/>
      <c r="K143" s="45"/>
      <c r="L143" s="45"/>
      <c r="M143" s="45"/>
      <c r="N143" s="45"/>
      <c r="O143" s="45"/>
      <c r="P143" s="46" t="str">
        <f>IF(E143="他施設","】","")</f>
        <v/>
      </c>
      <c r="Q143" s="46"/>
      <c r="R143" s="36" t="str">
        <f>IF(E143="他施設","【手続き：","")</f>
        <v/>
      </c>
      <c r="S143" s="36"/>
      <c r="T143" s="36"/>
      <c r="U143" s="36" t="str">
        <f>IF(E143="他施設","選択","")</f>
        <v/>
      </c>
      <c r="V143" s="36"/>
      <c r="W143" s="46" t="str">
        <f>IF(E143="他施設","】","")</f>
        <v/>
      </c>
      <c r="X143" s="48"/>
    </row>
    <row r="144" spans="1:24" ht="29.25" customHeight="1" x14ac:dyDescent="0.4">
      <c r="A144" s="10"/>
      <c r="B144" s="61" t="s">
        <v>59</v>
      </c>
      <c r="C144" s="62"/>
      <c r="D144" s="63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 ht="29.25" customHeight="1" x14ac:dyDescent="0.4">
      <c r="A145" s="10"/>
      <c r="B145" s="65"/>
      <c r="C145" s="66"/>
      <c r="D145" s="67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 ht="29.25" customHeight="1" x14ac:dyDescent="0.4">
      <c r="A146" s="69" t="s">
        <v>62</v>
      </c>
      <c r="B146" s="69"/>
      <c r="C146" s="69" t="s">
        <v>63</v>
      </c>
      <c r="D146" s="69"/>
      <c r="E146" s="69"/>
      <c r="F146" s="69"/>
      <c r="G146" s="69" t="s">
        <v>18</v>
      </c>
      <c r="H146" s="69"/>
      <c r="J146" s="69" t="s">
        <v>64</v>
      </c>
      <c r="K146" s="69"/>
      <c r="L146" s="69"/>
      <c r="M146" s="69"/>
      <c r="N146" s="69" t="s">
        <v>18</v>
      </c>
      <c r="O146" s="69"/>
    </row>
  </sheetData>
  <mergeCells count="230">
    <mergeCell ref="R143:T143"/>
    <mergeCell ref="U143:V143"/>
    <mergeCell ref="B144:D145"/>
    <mergeCell ref="E144:X145"/>
    <mergeCell ref="A146:B146"/>
    <mergeCell ref="C146:F146"/>
    <mergeCell ref="G146:H146"/>
    <mergeCell ref="J146:M146"/>
    <mergeCell ref="N146:O146"/>
    <mergeCell ref="A142:A145"/>
    <mergeCell ref="B142:D142"/>
    <mergeCell ref="E142:I142"/>
    <mergeCell ref="J142:K142"/>
    <mergeCell ref="L142:N142"/>
    <mergeCell ref="O142:T142"/>
    <mergeCell ref="B143:D143"/>
    <mergeCell ref="E143:G143"/>
    <mergeCell ref="H143:K143"/>
    <mergeCell ref="L143:O143"/>
    <mergeCell ref="B139:D139"/>
    <mergeCell ref="E139:X139"/>
    <mergeCell ref="B140:D141"/>
    <mergeCell ref="E140:X140"/>
    <mergeCell ref="F141:G141"/>
    <mergeCell ref="J141:K141"/>
    <mergeCell ref="L141:M141"/>
    <mergeCell ref="P141:Q141"/>
    <mergeCell ref="R141:S141"/>
    <mergeCell ref="V141:W141"/>
    <mergeCell ref="O137:P137"/>
    <mergeCell ref="Q137:S137"/>
    <mergeCell ref="B138:D138"/>
    <mergeCell ref="E138:F138"/>
    <mergeCell ref="G138:H138"/>
    <mergeCell ref="I138:M138"/>
    <mergeCell ref="B135:D135"/>
    <mergeCell ref="E135:F135"/>
    <mergeCell ref="B136:D136"/>
    <mergeCell ref="E136:F136"/>
    <mergeCell ref="H136:L136"/>
    <mergeCell ref="B137:D137"/>
    <mergeCell ref="E137:F137"/>
    <mergeCell ref="H137:K137"/>
    <mergeCell ref="Q132:S132"/>
    <mergeCell ref="T132:U132"/>
    <mergeCell ref="B133:D133"/>
    <mergeCell ref="E133:F133"/>
    <mergeCell ref="H133:J133"/>
    <mergeCell ref="B134:D134"/>
    <mergeCell ref="E134:F134"/>
    <mergeCell ref="H134:L134"/>
    <mergeCell ref="O134:T134"/>
    <mergeCell ref="B131:D131"/>
    <mergeCell ref="E131:H131"/>
    <mergeCell ref="J131:O131"/>
    <mergeCell ref="B132:D132"/>
    <mergeCell ref="E132:H132"/>
    <mergeCell ref="J132:O132"/>
    <mergeCell ref="B129:D129"/>
    <mergeCell ref="E129:F129"/>
    <mergeCell ref="H129:K129"/>
    <mergeCell ref="M129:N129"/>
    <mergeCell ref="O129:U129"/>
    <mergeCell ref="B130:D130"/>
    <mergeCell ref="E130:H130"/>
    <mergeCell ref="J130:O130"/>
    <mergeCell ref="T125:X125"/>
    <mergeCell ref="A126:A141"/>
    <mergeCell ref="B126:D127"/>
    <mergeCell ref="E126:H126"/>
    <mergeCell ref="I126:X126"/>
    <mergeCell ref="E127:H127"/>
    <mergeCell ref="I127:N127"/>
    <mergeCell ref="P127:U127"/>
    <mergeCell ref="B128:D128"/>
    <mergeCell ref="E128:X128"/>
    <mergeCell ref="B125:D125"/>
    <mergeCell ref="E125:F125"/>
    <mergeCell ref="G125:J125"/>
    <mergeCell ref="K125:L125"/>
    <mergeCell ref="M125:Q125"/>
    <mergeCell ref="R125:S125"/>
    <mergeCell ref="B123:D123"/>
    <mergeCell ref="E123:R123"/>
    <mergeCell ref="S123:U123"/>
    <mergeCell ref="V123:X123"/>
    <mergeCell ref="B124:D124"/>
    <mergeCell ref="E124:L124"/>
    <mergeCell ref="M124:P124"/>
    <mergeCell ref="Q124:X124"/>
    <mergeCell ref="B122:D122"/>
    <mergeCell ref="E122:F122"/>
    <mergeCell ref="G122:H122"/>
    <mergeCell ref="J122:K122"/>
    <mergeCell ref="N122:R122"/>
    <mergeCell ref="S122:W122"/>
    <mergeCell ref="B120:D120"/>
    <mergeCell ref="E120:X120"/>
    <mergeCell ref="B121:D121"/>
    <mergeCell ref="E121:G121"/>
    <mergeCell ref="H121:M121"/>
    <mergeCell ref="P121:R121"/>
    <mergeCell ref="S121:X121"/>
    <mergeCell ref="A118:A125"/>
    <mergeCell ref="B118:D118"/>
    <mergeCell ref="E118:K118"/>
    <mergeCell ref="L118:N119"/>
    <mergeCell ref="O118:Q119"/>
    <mergeCell ref="R118:X118"/>
    <mergeCell ref="B119:D119"/>
    <mergeCell ref="E119:J119"/>
    <mergeCell ref="U119:V119"/>
    <mergeCell ref="W119:X119"/>
    <mergeCell ref="R28:T28"/>
    <mergeCell ref="U28:V28"/>
    <mergeCell ref="B29:D30"/>
    <mergeCell ref="E29:X30"/>
    <mergeCell ref="A31:X31"/>
    <mergeCell ref="A117:I117"/>
    <mergeCell ref="N117:P117"/>
    <mergeCell ref="Q117:R117"/>
    <mergeCell ref="A27:A30"/>
    <mergeCell ref="B27:D27"/>
    <mergeCell ref="E27:I27"/>
    <mergeCell ref="J27:K27"/>
    <mergeCell ref="L27:N27"/>
    <mergeCell ref="O27:T27"/>
    <mergeCell ref="B28:D28"/>
    <mergeCell ref="E28:G28"/>
    <mergeCell ref="H28:K28"/>
    <mergeCell ref="L28:O28"/>
    <mergeCell ref="B24:D24"/>
    <mergeCell ref="E24:X24"/>
    <mergeCell ref="B25:D26"/>
    <mergeCell ref="E25:X25"/>
    <mergeCell ref="F26:G26"/>
    <mergeCell ref="J26:K26"/>
    <mergeCell ref="L26:M26"/>
    <mergeCell ref="P26:Q26"/>
    <mergeCell ref="R26:S26"/>
    <mergeCell ref="V26:W26"/>
    <mergeCell ref="O22:P22"/>
    <mergeCell ref="Q22:S22"/>
    <mergeCell ref="B23:D23"/>
    <mergeCell ref="E23:F23"/>
    <mergeCell ref="G23:H23"/>
    <mergeCell ref="I23:M23"/>
    <mergeCell ref="B20:D20"/>
    <mergeCell ref="E20:F20"/>
    <mergeCell ref="B21:D21"/>
    <mergeCell ref="E21:F21"/>
    <mergeCell ref="H21:L21"/>
    <mergeCell ref="B22:D22"/>
    <mergeCell ref="E22:F22"/>
    <mergeCell ref="H22:K22"/>
    <mergeCell ref="Q17:S17"/>
    <mergeCell ref="T17:U17"/>
    <mergeCell ref="B18:D18"/>
    <mergeCell ref="E18:F18"/>
    <mergeCell ref="H18:J18"/>
    <mergeCell ref="B19:D19"/>
    <mergeCell ref="E19:F19"/>
    <mergeCell ref="H19:L19"/>
    <mergeCell ref="O19:T19"/>
    <mergeCell ref="B16:D16"/>
    <mergeCell ref="E16:H16"/>
    <mergeCell ref="J16:O16"/>
    <mergeCell ref="B17:D17"/>
    <mergeCell ref="E17:H17"/>
    <mergeCell ref="J17:O17"/>
    <mergeCell ref="B14:D14"/>
    <mergeCell ref="E14:F14"/>
    <mergeCell ref="H14:K14"/>
    <mergeCell ref="M14:N14"/>
    <mergeCell ref="O14:U14"/>
    <mergeCell ref="B15:D15"/>
    <mergeCell ref="E15:H15"/>
    <mergeCell ref="J15:O15"/>
    <mergeCell ref="T10:X10"/>
    <mergeCell ref="A11:A26"/>
    <mergeCell ref="B11:D12"/>
    <mergeCell ref="E11:H11"/>
    <mergeCell ref="I11:X11"/>
    <mergeCell ref="E12:H12"/>
    <mergeCell ref="I12:N12"/>
    <mergeCell ref="P12:U12"/>
    <mergeCell ref="B13:D13"/>
    <mergeCell ref="E13:X13"/>
    <mergeCell ref="B10:D10"/>
    <mergeCell ref="E10:F10"/>
    <mergeCell ref="G10:J10"/>
    <mergeCell ref="K10:L10"/>
    <mergeCell ref="M10:Q10"/>
    <mergeCell ref="R10:S10"/>
    <mergeCell ref="S7:W7"/>
    <mergeCell ref="B8:D8"/>
    <mergeCell ref="E8:R8"/>
    <mergeCell ref="S8:U8"/>
    <mergeCell ref="V8:X8"/>
    <mergeCell ref="B9:D9"/>
    <mergeCell ref="E9:L9"/>
    <mergeCell ref="M9:P9"/>
    <mergeCell ref="Q9:X9"/>
    <mergeCell ref="B6:D6"/>
    <mergeCell ref="E6:G6"/>
    <mergeCell ref="H6:M6"/>
    <mergeCell ref="P6:R6"/>
    <mergeCell ref="S6:X6"/>
    <mergeCell ref="B7:D7"/>
    <mergeCell ref="E7:F7"/>
    <mergeCell ref="G7:H7"/>
    <mergeCell ref="J7:K7"/>
    <mergeCell ref="N7:R7"/>
    <mergeCell ref="R3:X3"/>
    <mergeCell ref="B4:D4"/>
    <mergeCell ref="E4:J4"/>
    <mergeCell ref="U4:V4"/>
    <mergeCell ref="W4:X4"/>
    <mergeCell ref="B5:D5"/>
    <mergeCell ref="E5:X5"/>
    <mergeCell ref="A1:I1"/>
    <mergeCell ref="L1:X1"/>
    <mergeCell ref="A2:I2"/>
    <mergeCell ref="N2:P2"/>
    <mergeCell ref="Q2:R2"/>
    <mergeCell ref="A3:A10"/>
    <mergeCell ref="B3:D3"/>
    <mergeCell ref="E3:K3"/>
    <mergeCell ref="L3:N4"/>
    <mergeCell ref="O3:Q4"/>
  </mergeCells>
  <phoneticPr fontId="2"/>
  <conditionalFormatting sqref="A31">
    <cfRule type="containsText" dxfId="8" priority="9" operator="containsText" text="選択">
      <formula>NOT(ISERROR(SEARCH("選択",A31)))</formula>
    </cfRule>
  </conditionalFormatting>
  <conditionalFormatting sqref="V129:X129 A129:F129 M129:O129">
    <cfRule type="containsText" dxfId="7" priority="8" operator="containsText" text="選択">
      <formula>NOT(ISERROR(SEARCH("選択",A129)))</formula>
    </cfRule>
  </conditionalFormatting>
  <conditionalFormatting sqref="A117 S117:X117 J117:Q117 A118:X128 A137:H137 L137:X137 A138:X142 A144:X146 A143:R143 U143 W143:X143 A130:X136">
    <cfRule type="containsText" dxfId="6" priority="7" operator="containsText" text="選択">
      <formula>NOT(ISERROR(SEARCH("選択",A117)))</formula>
    </cfRule>
  </conditionalFormatting>
  <conditionalFormatting sqref="H129">
    <cfRule type="containsText" dxfId="5" priority="5" operator="containsText" text="選択">
      <formula>NOT(ISERROR(SEARCH("選択",H129)))</formula>
    </cfRule>
  </conditionalFormatting>
  <conditionalFormatting sqref="G129">
    <cfRule type="containsText" dxfId="4" priority="6" operator="containsText" text="選択">
      <formula>NOT(ISERROR(SEARCH("選択",G129)))</formula>
    </cfRule>
  </conditionalFormatting>
  <conditionalFormatting sqref="V14:X14 A14:F14 M14:O14">
    <cfRule type="containsText" dxfId="3" priority="4" operator="containsText" text="選択">
      <formula>NOT(ISERROR(SEARCH("選択",A14)))</formula>
    </cfRule>
  </conditionalFormatting>
  <conditionalFormatting sqref="A2 S2:X2 J2:Q2 A3:X13 A22:H22 L22:X22 A23:X27 A29:X30 A28:R28 U28 W28:X28 A15:X21">
    <cfRule type="containsText" dxfId="2" priority="3" operator="containsText" text="選択">
      <formula>NOT(ISERROR(SEARCH("選択",A2)))</formula>
    </cfRule>
  </conditionalFormatting>
  <conditionalFormatting sqref="H14">
    <cfRule type="containsText" dxfId="1" priority="1" operator="containsText" text="選択">
      <formula>NOT(ISERROR(SEARCH("選択",H14)))</formula>
    </cfRule>
  </conditionalFormatting>
  <conditionalFormatting sqref="G14">
    <cfRule type="containsText" dxfId="0" priority="2" operator="containsText" text="選択">
      <formula>NOT(ISERROR(SEARCH("選択",G14)))</formula>
    </cfRule>
  </conditionalFormatting>
  <dataValidations count="24">
    <dataValidation type="list" allowBlank="1" showInputMessage="1" showErrorMessage="1" sqref="H129:K129 H14:K14" xr:uid="{85EDBF60-EEE3-4C0D-861F-F968C7686829}">
      <formula1>"選択,全麻痺,右片麻痺,左片麻痺,下半身麻痺"</formula1>
    </dataValidation>
    <dataValidation type="list" allowBlank="1" showInputMessage="1" showErrorMessage="1" sqref="U143:V143 U28:V28" xr:uid="{3A607ABF-898A-42CB-94CE-60D79529B625}">
      <formula1>"選択,未,済"</formula1>
    </dataValidation>
    <dataValidation type="list" allowBlank="1" showInputMessage="1" showErrorMessage="1" sqref="J142:K142 J27:K27" xr:uid="{DB36DA52-C6C0-4A23-81F7-E1C85A537BCE}">
      <formula1>"選択,無,希望"</formula1>
    </dataValidation>
    <dataValidation type="list" allowBlank="1" showInputMessage="1" sqref="H137:K137 H22:K22" xr:uid="{44CF62CC-E6E6-4956-84AA-4DF9BE5900B3}">
      <formula1>"選択,カニューレ,マスク"</formula1>
    </dataValidation>
    <dataValidation type="list" allowBlank="1" showInputMessage="1" sqref="H133:J133 H18:J18" xr:uid="{D31D3359-A426-4C88-8666-5264BD54981D}">
      <formula1>"経鼻,胃婁"</formula1>
    </dataValidation>
    <dataValidation type="list" allowBlank="1" showInputMessage="1" sqref="J132:O132 J17:O17" xr:uid="{51B4E5EC-EBA1-4659-B567-D0D5E661CC24}">
      <formula1>"選択,普通食,軟飯,お粥,キザミ,ミキサー"</formula1>
    </dataValidation>
    <dataValidation type="list" allowBlank="1" showInputMessage="1" sqref="J131:O131 J16:O16" xr:uid="{B93B2A48-97B4-4FD9-8FF0-945DD041AAE6}">
      <formula1>"選択,トイレ,ポータブル,尿器,バルン,紙パンツ,紙オムツ"</formula1>
    </dataValidation>
    <dataValidation type="list" allowBlank="1" showInputMessage="1" showErrorMessage="1" sqref="G146:H146 N146:O146" xr:uid="{BC4A517C-2E13-4EF4-B317-7C2CF6A78378}">
      <formula1>"選択,済,未,受取済"</formula1>
    </dataValidation>
    <dataValidation type="list" allowBlank="1" showInputMessage="1" showErrorMessage="1" sqref="H143:K143 H28:K28" xr:uid="{53C6F1FE-538A-43FE-B52B-B71510F369EB}">
      <formula1>"選択,熊本光洋台病院,老健）光乃里,GHみんなの光"</formula1>
    </dataValidation>
    <dataValidation type="list" allowBlank="1" showInputMessage="1" showErrorMessage="1" sqref="E143:G143 E28:G28" xr:uid="{3BD6FB6C-5391-423D-A65A-C9E0F04013E0}">
      <formula1>"選択,自宅,他施設,併設"</formula1>
    </dataValidation>
    <dataValidation type="list" allowBlank="1" showInputMessage="1" showErrorMessage="1" sqref="E142 E27" xr:uid="{7F3346E0-84D8-4CD1-9419-A400FC9163E7}">
      <formula1>"選択,無,急性期医療へ転院"</formula1>
    </dataValidation>
    <dataValidation allowBlank="1" showInputMessage="1" sqref="I138 O137:S137 L137 I23 O22:S22 L22" xr:uid="{2AAE63EB-FD87-4477-9E8E-A60AC8437B6F}"/>
    <dataValidation type="list" allowBlank="1" showInputMessage="1" sqref="H136:L136 H21:L21" xr:uid="{04E9F5A1-C35F-47F9-A4C3-0B82CC7B237C}">
      <formula1>"選択,８回未満/日,８回以上/日"</formula1>
    </dataValidation>
    <dataValidation type="list" allowBlank="1" showInputMessage="1" sqref="H134:L135 H19:L20" xr:uid="{5B5DC6A2-C393-49E4-8B0B-5CEDC0349967}">
      <formula1>"選択,徘徊,せん妄,大声や奇声を出す,その他"</formula1>
    </dataValidation>
    <dataValidation type="list" allowBlank="1" showInputMessage="1" showErrorMessage="1" sqref="T132:U132 T17:U17" xr:uid="{3A4EAF87-2F44-4531-8A89-8EA7AAA46F57}">
      <formula1>"選択,無・有"</formula1>
    </dataValidation>
    <dataValidation type="list" allowBlank="1" showInputMessage="1" sqref="J130:O130 J15:O15" xr:uid="{4BAE4EB9-3E2A-4E28-81C8-2E2BE7901718}">
      <formula1>"選択,杖,歩行器,車いす,ストレッチャー"</formula1>
    </dataValidation>
    <dataValidation type="list" allowBlank="1" showInputMessage="1" showErrorMessage="1" sqref="E130:H132 E15:H17" xr:uid="{AF4DD2D6-3ACC-47A4-8D39-BB9B2B063392}">
      <formula1>"選択,自立,一部介助,全介助"</formula1>
    </dataValidation>
    <dataValidation type="list" allowBlank="1" showInputMessage="1" showErrorMessage="1" sqref="E133:F138 E129:F129 E18:F23 E14:F14" xr:uid="{95519B7C-1A2B-46F3-BCAB-16EF1446261F}">
      <formula1>"選択,無,有"</formula1>
    </dataValidation>
    <dataValidation type="list" allowBlank="1" showInputMessage="1" sqref="G122:H122 G7:H7" xr:uid="{FC6174DB-5A72-4032-A4E6-A6E740E7CD4B}">
      <formula1>"選択,身体,精神,療育"</formula1>
    </dataValidation>
    <dataValidation type="list" allowBlank="1" showInputMessage="1" showErrorMessage="1" sqref="E122:F122 E7:F7" xr:uid="{56B7C0F7-6965-493F-A4DA-34DA6A6B3AD2}">
      <formula1>"選択,有,無,申請中"</formula1>
    </dataValidation>
    <dataValidation type="list" allowBlank="1" showInputMessage="1" showErrorMessage="1" sqref="S121:X121 S6:X6" xr:uid="{05AC9C19-4266-453D-ABA7-AB1F60E86E44}">
      <formula1>"選択,要支援1,要支援2,要介護1,要介護2,要介護3,要介護4,要介護5,未申請,申請中"</formula1>
    </dataValidation>
    <dataValidation type="list" allowBlank="1" showInputMessage="1" showErrorMessage="1" sqref="E121:G121 E6:G6" xr:uid="{6947AD81-8B3D-4C3F-8C78-04E64ACEB9BE}">
      <formula1>"選択,国保,社保,後期高齢,生保,その他（"</formula1>
    </dataValidation>
    <dataValidation type="list" allowBlank="1" showInputMessage="1" showErrorMessage="1" sqref="H121 H6" xr:uid="{E0155117-C822-43CF-8918-EB054EECD6EA}">
      <formula1>"国　保,社　保,後期高齢,生　保,その他"</formula1>
    </dataValidation>
    <dataValidation type="list" allowBlank="1" showInputMessage="1" showErrorMessage="1" sqref="L118:N119 L3:N4" xr:uid="{32AC6966-F679-4F5B-8A5B-36011458E957}">
      <formula1>"性別選択,男,女"</formula1>
    </dataValidation>
  </dataValidations>
  <printOptions horizontalCentered="1" verticalCentered="1"/>
  <pageMargins left="0.59055118110236227" right="0.39370078740157483" top="0.59055118110236227" bottom="0.59055118110236227" header="0.31496062992125984" footer="0.31496062992125984"/>
  <pageSetup paperSize="9" scale="85" orientation="portrait" blackAndWhite="1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入院相談記録表</vt:lpstr>
      <vt:lpstr>入院相談記録表!Print_Area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2019-12-02T01:42:38Z</dcterms:created>
  <dcterms:modified xsi:type="dcterms:W3CDTF">2019-12-02T01:43:11Z</dcterms:modified>
</cp:coreProperties>
</file>